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A7F6CCF6-C43B-4566-818A-1ADD9B10116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الرصيد القائم لغاية 2020بالدولا" sheetId="6" r:id="rId1"/>
    <sheet name="الرصيد القائم لعام 2024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9" l="1"/>
  <c r="O33" i="9"/>
  <c r="P33" i="9" s="1"/>
  <c r="Q33" i="9" s="1"/>
  <c r="R33" i="9" s="1"/>
  <c r="S33" i="9" s="1"/>
  <c r="T33" i="9" s="1"/>
  <c r="H33" i="9"/>
  <c r="I33" i="9" s="1"/>
  <c r="J33" i="9" s="1"/>
  <c r="K33" i="9" s="1"/>
  <c r="L33" i="9" s="1"/>
  <c r="M33" i="9" s="1"/>
  <c r="H16" i="9"/>
  <c r="I16" i="9" s="1"/>
  <c r="J16" i="9" s="1"/>
  <c r="K16" i="9" s="1"/>
  <c r="L16" i="9" s="1"/>
  <c r="B11" i="9"/>
  <c r="C11" i="9" s="1"/>
  <c r="D11" i="9" s="1"/>
  <c r="E11" i="9" s="1"/>
  <c r="F11" i="9" s="1"/>
  <c r="G11" i="9" s="1"/>
  <c r="V33" i="9" l="1"/>
  <c r="U33" i="9"/>
  <c r="C17" i="6" l="1"/>
  <c r="F12" i="6"/>
  <c r="G12" i="6" s="1"/>
  <c r="C18" i="6" l="1"/>
  <c r="D17" i="6"/>
  <c r="H12" i="6"/>
  <c r="E17" i="6" l="1"/>
  <c r="D18" i="6"/>
  <c r="I12" i="6"/>
  <c r="J12" i="6" l="1"/>
  <c r="F17" i="6"/>
  <c r="E18" i="6"/>
  <c r="G17" i="6" l="1"/>
  <c r="F18" i="6"/>
  <c r="K12" i="6"/>
  <c r="H17" i="6" l="1"/>
  <c r="G18" i="6"/>
  <c r="I17" i="6" l="1"/>
  <c r="H18" i="6"/>
  <c r="J17" i="6" l="1"/>
  <c r="I18" i="6"/>
  <c r="K17" i="6" l="1"/>
  <c r="J18" i="6"/>
  <c r="L17" i="6" l="1"/>
  <c r="K18" i="6"/>
  <c r="M17" i="6" l="1"/>
  <c r="M18" i="6" s="1"/>
  <c r="L18" i="6"/>
</calcChain>
</file>

<file path=xl/sharedStrings.xml><?xml version="1.0" encoding="utf-8"?>
<sst xmlns="http://schemas.openxmlformats.org/spreadsheetml/2006/main" count="125" uniqueCount="63">
  <si>
    <t xml:space="preserve"> ( Millions of ID)</t>
  </si>
  <si>
    <t xml:space="preserve">Outstanding Bills </t>
  </si>
  <si>
    <t>الرصيد القائم للحوالات</t>
  </si>
  <si>
    <t>Jan.</t>
  </si>
  <si>
    <t xml:space="preserve">a-MOF </t>
  </si>
  <si>
    <t>أ- وزارة المالية</t>
  </si>
  <si>
    <t xml:space="preserve"> 91 day bills</t>
  </si>
  <si>
    <t xml:space="preserve">   حوالات لمدة 91 يوم</t>
  </si>
  <si>
    <t xml:space="preserve">Cutoff Yield ( % )      </t>
  </si>
  <si>
    <t xml:space="preserve">    سعر قطع  %</t>
  </si>
  <si>
    <t xml:space="preserve">Amount sold  </t>
  </si>
  <si>
    <t xml:space="preserve">   المبلغ المباع  </t>
  </si>
  <si>
    <t>Amount redemption</t>
  </si>
  <si>
    <t xml:space="preserve">   المبلغ المسدد</t>
  </si>
  <si>
    <t>Stock outstanding (end of period )</t>
  </si>
  <si>
    <t xml:space="preserve"> الرصيد القائم (نهاية المدة)</t>
  </si>
  <si>
    <t>182 day bills</t>
  </si>
  <si>
    <t xml:space="preserve"> حوالات لمدة 182 يوم</t>
  </si>
  <si>
    <t xml:space="preserve">Amount redemption </t>
  </si>
  <si>
    <t xml:space="preserve">  المبلغ المسدد (مليون دينار)</t>
  </si>
  <si>
    <t xml:space="preserve"> الرصيد القائم (نهاية المدة )</t>
  </si>
  <si>
    <t>365 day bills</t>
  </si>
  <si>
    <t xml:space="preserve"> حوالات لمدة 365 يوم</t>
  </si>
  <si>
    <t xml:space="preserve">  المبلغ المباع  </t>
  </si>
  <si>
    <t>Total stock of MOF bills outstanding</t>
  </si>
  <si>
    <t xml:space="preserve"> اجمالي الرصيد القائم لحوالات  وزارة المالية</t>
  </si>
  <si>
    <t xml:space="preserve">b-CBI  </t>
  </si>
  <si>
    <t xml:space="preserve"> ب- البنك المركزي</t>
  </si>
  <si>
    <t>91 day bills</t>
  </si>
  <si>
    <t xml:space="preserve"> حوالات لمدة 91 يوم</t>
  </si>
  <si>
    <t>Rates (period average in % )</t>
  </si>
  <si>
    <t xml:space="preserve">  معدل السعر %</t>
  </si>
  <si>
    <t xml:space="preserve"> معدل السعر %</t>
  </si>
  <si>
    <t xml:space="preserve">Amount sold </t>
  </si>
  <si>
    <t xml:space="preserve"> المبلغ المباع  </t>
  </si>
  <si>
    <t xml:space="preserve"> المبلغ المسدد </t>
  </si>
  <si>
    <t>الرصيد القائم (نهاية المدة )</t>
  </si>
  <si>
    <t xml:space="preserve"> المبلغ المسدد (مليون دينار)</t>
  </si>
  <si>
    <t>Total stock of CBI bills outstanding</t>
  </si>
  <si>
    <t xml:space="preserve"> اجمالي الرصيد القائم لحوالات البنك المركزي</t>
  </si>
  <si>
    <t>Feb.</t>
  </si>
  <si>
    <t>Mar.</t>
  </si>
  <si>
    <t>Apr.</t>
  </si>
  <si>
    <t>May</t>
  </si>
  <si>
    <t>Dec</t>
  </si>
  <si>
    <t xml:space="preserve"> CBI TBILL’s STOCK OUTSTANDING</t>
  </si>
  <si>
    <t xml:space="preserve"> ( Millions of USD)</t>
  </si>
  <si>
    <t>Jun.</t>
  </si>
  <si>
    <t>Jul.</t>
  </si>
  <si>
    <t>Aug.</t>
  </si>
  <si>
    <t>Sep.</t>
  </si>
  <si>
    <t>Oct.</t>
  </si>
  <si>
    <t>Nov.</t>
  </si>
  <si>
    <t xml:space="preserve">CBI  </t>
  </si>
  <si>
    <t xml:space="preserve">  البنك المركزي</t>
  </si>
  <si>
    <t>حوالات لمدة 365 يوم</t>
  </si>
  <si>
    <t xml:space="preserve"> اجمالي الرصيد القائم لحوالات لحوالات البنك المركزي </t>
  </si>
  <si>
    <t xml:space="preserve">*The TBI BanK Loans was renewed and paid for covering the budget deficit for the year 2015 , and the loan was equalized in dinars at the exchange rate of 1450 . </t>
  </si>
  <si>
    <t xml:space="preserve"> وتم معادلة المبلغ بالدينار العراقي بسعر صرف 1450 مما أدى الى زيادة رصيد الدين .</t>
  </si>
  <si>
    <t>تم تجديد وتسديد قرض ال TBI  بتاريخ 2021/4/26 لغرض تغطية عجز الموازنة لعام 2015  .</t>
  </si>
  <si>
    <t xml:space="preserve">*  تم أعادة المبالغ التي تم سدادها من قبل وزارة المالية الى البنك المركزي العراقي بتاريخ 1/11/2022والتي تمثل جزء من اقساط وفوائد حوالات الخزينة المخصومة والدين القديم الى الوزارة    </t>
  </si>
  <si>
    <t>MOF &amp; CBI TBILL’s STOCK OUTSTANDING</t>
  </si>
  <si>
    <t xml:space="preserve"> حوالات لمدة 14 يوم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</si>
</sst>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sz val="10"/>
      <color theme="1"/>
      <name val="Arial"/>
      <family val="2"/>
      <scheme val="minor"/>
    </font>
    <font>
      <b/>
      <sz val="20"/>
      <name val="Simplified Arabic"/>
      <family val="1"/>
    </font>
    <font>
      <b/>
      <sz val="20"/>
      <color rgb="FFFF0000"/>
      <name val="Simplified Arabic"/>
      <family val="1"/>
    </font>
    <font>
      <b/>
      <sz val="20"/>
      <color rgb="FFFF0000"/>
      <name val="Arial"/>
      <family val="2"/>
      <scheme val="minor"/>
    </font>
    <font>
      <b/>
      <sz val="20"/>
      <color theme="1"/>
      <name val="Simplified Arabic"/>
      <family val="1"/>
    </font>
    <font>
      <b/>
      <sz val="20"/>
      <name val="Arial"/>
      <family val="2"/>
    </font>
    <font>
      <b/>
      <sz val="20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i/>
      <sz val="20"/>
      <name val="Simplified Arabic"/>
      <family val="1"/>
    </font>
    <font>
      <sz val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16" xfId="0" applyFont="1" applyBorder="1" applyAlignment="1">
      <alignment horizontal="left"/>
    </xf>
    <xf numFmtId="3" fontId="2" fillId="2" borderId="7" xfId="1" applyNumberFormat="1" applyFont="1" applyFill="1" applyBorder="1" applyAlignment="1">
      <alignment horizontal="center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vertical="center"/>
      <protection hidden="1"/>
    </xf>
    <xf numFmtId="3" fontId="2" fillId="2" borderId="17" xfId="1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left"/>
    </xf>
    <xf numFmtId="4" fontId="2" fillId="2" borderId="7" xfId="1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hidden="1"/>
    </xf>
    <xf numFmtId="3" fontId="2" fillId="2" borderId="25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>
      <alignment horizontal="left"/>
    </xf>
    <xf numFmtId="3" fontId="2" fillId="2" borderId="26" xfId="1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vertical="center"/>
      <protection hidden="1"/>
    </xf>
    <xf numFmtId="3" fontId="2" fillId="0" borderId="17" xfId="0" applyNumberFormat="1" applyFont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2" fillId="0" borderId="26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4" fillId="0" borderId="6" xfId="0" applyFont="1" applyBorder="1" applyAlignment="1">
      <alignment horizontal="left"/>
    </xf>
    <xf numFmtId="0" fontId="4" fillId="0" borderId="7" xfId="0" applyFont="1" applyBorder="1"/>
    <xf numFmtId="3" fontId="4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 applyProtection="1">
      <alignment vertical="center"/>
      <protection hidden="1"/>
    </xf>
    <xf numFmtId="2" fontId="4" fillId="0" borderId="7" xfId="0" applyNumberFormat="1" applyFont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3" fontId="4" fillId="0" borderId="12" xfId="1" applyNumberFormat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center"/>
    </xf>
    <xf numFmtId="3" fontId="4" fillId="2" borderId="7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3" fontId="4" fillId="0" borderId="14" xfId="1" applyNumberFormat="1" applyFont="1" applyFill="1" applyBorder="1" applyAlignment="1">
      <alignment horizontal="center"/>
    </xf>
    <xf numFmtId="3" fontId="4" fillId="2" borderId="14" xfId="1" applyNumberFormat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horizontal="center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6" xfId="0" applyFont="1" applyBorder="1" applyAlignment="1">
      <alignment horizontal="left"/>
    </xf>
    <xf numFmtId="3" fontId="4" fillId="0" borderId="11" xfId="1" applyNumberFormat="1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3" fontId="4" fillId="0" borderId="17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4" fontId="4" fillId="0" borderId="12" xfId="1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5" fillId="2" borderId="38" xfId="1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>
      <alignment horizontal="center"/>
    </xf>
    <xf numFmtId="4" fontId="7" fillId="0" borderId="11" xfId="1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3" fontId="4" fillId="0" borderId="19" xfId="1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3" fontId="4" fillId="2" borderId="9" xfId="1" applyNumberFormat="1" applyFont="1" applyFill="1" applyBorder="1" applyAlignment="1">
      <alignment horizontal="center"/>
    </xf>
    <xf numFmtId="3" fontId="7" fillId="2" borderId="9" xfId="1" applyNumberFormat="1" applyFont="1" applyFill="1" applyBorder="1" applyAlignment="1">
      <alignment horizontal="center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22" xfId="0" applyFont="1" applyBorder="1" applyAlignment="1">
      <alignment horizontal="left"/>
    </xf>
    <xf numFmtId="3" fontId="4" fillId="0" borderId="23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center"/>
    </xf>
    <xf numFmtId="0" fontId="4" fillId="0" borderId="23" xfId="0" applyFont="1" applyBorder="1" applyAlignment="1" applyProtection="1">
      <alignment vertical="center"/>
      <protection hidden="1"/>
    </xf>
    <xf numFmtId="3" fontId="4" fillId="0" borderId="8" xfId="1" applyNumberFormat="1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3" fontId="4" fillId="0" borderId="25" xfId="1" applyNumberFormat="1" applyFont="1" applyFill="1" applyBorder="1" applyAlignment="1">
      <alignment horizontal="center"/>
    </xf>
    <xf numFmtId="3" fontId="4" fillId="2" borderId="25" xfId="1" applyNumberFormat="1" applyFont="1" applyFill="1" applyBorder="1" applyAlignment="1">
      <alignment horizontal="center"/>
    </xf>
    <xf numFmtId="3" fontId="4" fillId="2" borderId="8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5" fontId="4" fillId="0" borderId="23" xfId="1" applyNumberFormat="1" applyFont="1" applyFill="1" applyBorder="1" applyAlignment="1">
      <alignment horizontal="center"/>
    </xf>
    <xf numFmtId="3" fontId="4" fillId="0" borderId="26" xfId="1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8" fillId="0" borderId="7" xfId="0" applyFont="1" applyBorder="1"/>
    <xf numFmtId="4" fontId="4" fillId="2" borderId="12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vertical="center"/>
      <protection hidden="1"/>
    </xf>
    <xf numFmtId="3" fontId="5" fillId="2" borderId="39" xfId="1" applyNumberFormat="1" applyFont="1" applyFill="1" applyBorder="1" applyAlignment="1">
      <alignment horizontal="center"/>
    </xf>
    <xf numFmtId="3" fontId="7" fillId="0" borderId="9" xfId="1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4" borderId="7" xfId="0" applyFont="1" applyFill="1" applyBorder="1" applyAlignment="1" applyProtection="1">
      <alignment vertical="center"/>
      <protection hidden="1"/>
    </xf>
    <xf numFmtId="0" fontId="4" fillId="4" borderId="23" xfId="0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30" xfId="0" applyFont="1" applyBorder="1"/>
    <xf numFmtId="0" fontId="9" fillId="3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10" fillId="0" borderId="0" xfId="0" applyFont="1"/>
    <xf numFmtId="0" fontId="4" fillId="0" borderId="34" xfId="0" applyFont="1" applyBorder="1" applyAlignment="1">
      <alignment horizontal="left"/>
    </xf>
    <xf numFmtId="4" fontId="4" fillId="0" borderId="17" xfId="1" applyNumberFormat="1" applyFont="1" applyFill="1" applyBorder="1" applyAlignment="1">
      <alignment horizontal="center"/>
    </xf>
    <xf numFmtId="4" fontId="4" fillId="0" borderId="11" xfId="1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0" fillId="5" borderId="0" xfId="0" applyFill="1"/>
    <xf numFmtId="3" fontId="7" fillId="2" borderId="14" xfId="1" applyNumberFormat="1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6" fillId="0" borderId="39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3" fontId="4" fillId="0" borderId="40" xfId="1" applyNumberFormat="1" applyFont="1" applyFill="1" applyBorder="1" applyAlignment="1">
      <alignment horizontal="center"/>
    </xf>
    <xf numFmtId="0" fontId="6" fillId="0" borderId="38" xfId="0" applyFont="1" applyBorder="1"/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view="pageBreakPreview" topLeftCell="I1" zoomScale="60" zoomScaleNormal="100" workbookViewId="0">
      <selection sqref="A1:P25"/>
    </sheetView>
  </sheetViews>
  <sheetFormatPr defaultRowHeight="14.25" x14ac:dyDescent="0.2"/>
  <cols>
    <col min="1" max="1" width="42.75" customWidth="1"/>
    <col min="2" max="2" width="14.375" customWidth="1"/>
    <col min="3" max="3" width="15.125" customWidth="1"/>
    <col min="4" max="7" width="14.875" customWidth="1"/>
    <col min="8" max="8" width="12.375" customWidth="1"/>
    <col min="9" max="9" width="13.875" customWidth="1"/>
    <col min="10" max="10" width="13.375" customWidth="1"/>
    <col min="11" max="11" width="13.125" customWidth="1"/>
    <col min="12" max="12" width="12.875" customWidth="1"/>
    <col min="13" max="15" width="14.25" customWidth="1"/>
    <col min="16" max="16" width="48.75" customWidth="1"/>
  </cols>
  <sheetData>
    <row r="1" spans="1:16" ht="27.75" x14ac:dyDescent="0.7">
      <c r="A1" s="163" t="s">
        <v>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27.75" x14ac:dyDescent="0.7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8.5" thickBot="1" x14ac:dyDescent="0.75">
      <c r="A3" s="164" t="s">
        <v>46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27.75" x14ac:dyDescent="0.2">
      <c r="A4" s="165" t="s">
        <v>1</v>
      </c>
      <c r="B4" s="168">
        <v>2019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N4" s="168">
        <v>2020</v>
      </c>
      <c r="O4" s="170"/>
      <c r="P4" s="171" t="s">
        <v>2</v>
      </c>
    </row>
    <row r="5" spans="1:16" ht="15" customHeight="1" x14ac:dyDescent="0.2">
      <c r="A5" s="166"/>
      <c r="B5" s="174" t="s">
        <v>3</v>
      </c>
      <c r="C5" s="176" t="s">
        <v>40</v>
      </c>
      <c r="D5" s="176" t="s">
        <v>41</v>
      </c>
      <c r="E5" s="176" t="s">
        <v>42</v>
      </c>
      <c r="F5" s="176" t="s">
        <v>43</v>
      </c>
      <c r="G5" s="176" t="s">
        <v>47</v>
      </c>
      <c r="H5" s="176" t="s">
        <v>48</v>
      </c>
      <c r="I5" s="176" t="s">
        <v>49</v>
      </c>
      <c r="J5" s="176" t="s">
        <v>50</v>
      </c>
      <c r="K5" s="176" t="s">
        <v>51</v>
      </c>
      <c r="L5" s="176" t="s">
        <v>52</v>
      </c>
      <c r="M5" s="176" t="s">
        <v>44</v>
      </c>
      <c r="N5" s="174" t="s">
        <v>3</v>
      </c>
      <c r="O5" s="176" t="s">
        <v>40</v>
      </c>
      <c r="P5" s="172"/>
    </row>
    <row r="6" spans="1:16" ht="15" customHeight="1" x14ac:dyDescent="0.2">
      <c r="A6" s="167"/>
      <c r="B6" s="175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5"/>
      <c r="O6" s="177"/>
      <c r="P6" s="173"/>
    </row>
    <row r="7" spans="1:16" ht="27.75" x14ac:dyDescent="0.7">
      <c r="A7" s="1" t="s">
        <v>53</v>
      </c>
      <c r="B7" s="2"/>
      <c r="C7" s="2"/>
      <c r="D7" s="3"/>
      <c r="E7" s="4"/>
      <c r="F7" s="3"/>
      <c r="G7" s="3"/>
      <c r="H7" s="3"/>
      <c r="I7" s="3"/>
      <c r="J7" s="3"/>
      <c r="K7" s="3"/>
      <c r="L7" s="3"/>
      <c r="M7" s="3"/>
      <c r="N7" s="4"/>
      <c r="O7" s="3"/>
      <c r="P7" s="5" t="s">
        <v>54</v>
      </c>
    </row>
    <row r="8" spans="1:16" ht="27.75" x14ac:dyDescent="0.7">
      <c r="A8" s="1" t="s">
        <v>16</v>
      </c>
      <c r="B8" s="6"/>
      <c r="C8" s="6"/>
      <c r="D8" s="3"/>
      <c r="E8" s="4"/>
      <c r="F8" s="7"/>
      <c r="G8" s="3"/>
      <c r="H8" s="8"/>
      <c r="I8" s="9"/>
      <c r="J8" s="9"/>
      <c r="K8" s="9"/>
      <c r="L8" s="9"/>
      <c r="M8" s="9"/>
      <c r="N8" s="9"/>
      <c r="O8" s="9"/>
      <c r="P8" s="10" t="s">
        <v>17</v>
      </c>
    </row>
    <row r="9" spans="1:16" ht="27.75" x14ac:dyDescent="0.7">
      <c r="A9" s="11" t="s">
        <v>30</v>
      </c>
      <c r="B9" s="6"/>
      <c r="C9" s="6"/>
      <c r="D9" s="8"/>
      <c r="E9" s="4"/>
      <c r="F9" s="12">
        <v>2</v>
      </c>
      <c r="G9" s="3"/>
      <c r="H9" s="8"/>
      <c r="I9" s="9"/>
      <c r="J9" s="9"/>
      <c r="K9" s="9"/>
      <c r="L9" s="9"/>
      <c r="M9" s="9"/>
      <c r="N9" s="9"/>
      <c r="O9" s="9"/>
      <c r="P9" s="13" t="s">
        <v>32</v>
      </c>
    </row>
    <row r="10" spans="1:16" ht="27.75" x14ac:dyDescent="0.7">
      <c r="A10" s="11" t="s">
        <v>33</v>
      </c>
      <c r="B10" s="6"/>
      <c r="C10" s="6"/>
      <c r="D10" s="8"/>
      <c r="E10" s="4"/>
      <c r="F10" s="14">
        <v>17</v>
      </c>
      <c r="G10" s="3"/>
      <c r="H10" s="8"/>
      <c r="I10" s="9"/>
      <c r="J10" s="9"/>
      <c r="K10" s="9"/>
      <c r="L10" s="9"/>
      <c r="M10" s="9"/>
      <c r="N10" s="9"/>
      <c r="O10" s="9"/>
      <c r="P10" s="13" t="s">
        <v>34</v>
      </c>
    </row>
    <row r="11" spans="1:16" ht="28.5" thickBot="1" x14ac:dyDescent="0.75">
      <c r="A11" s="15" t="s">
        <v>12</v>
      </c>
      <c r="B11" s="14"/>
      <c r="C11" s="14"/>
      <c r="D11" s="16"/>
      <c r="E11" s="17"/>
      <c r="F11" s="18"/>
      <c r="G11" s="19"/>
      <c r="H11" s="20"/>
      <c r="I11" s="7"/>
      <c r="J11" s="7"/>
      <c r="K11" s="7"/>
      <c r="L11" s="7">
        <v>17</v>
      </c>
      <c r="M11" s="7"/>
      <c r="N11" s="7"/>
      <c r="O11" s="7"/>
      <c r="P11" s="21" t="s">
        <v>35</v>
      </c>
    </row>
    <row r="12" spans="1:16" ht="29.25" thickTop="1" thickBot="1" x14ac:dyDescent="0.75">
      <c r="A12" s="22" t="s">
        <v>14</v>
      </c>
      <c r="B12" s="23"/>
      <c r="C12" s="23"/>
      <c r="D12" s="23"/>
      <c r="E12" s="23"/>
      <c r="F12" s="23">
        <f t="shared" ref="F12:K12" si="0">E12+F10-F11</f>
        <v>17</v>
      </c>
      <c r="G12" s="23">
        <f t="shared" si="0"/>
        <v>17</v>
      </c>
      <c r="H12" s="23">
        <f t="shared" si="0"/>
        <v>17</v>
      </c>
      <c r="I12" s="23">
        <f t="shared" si="0"/>
        <v>17</v>
      </c>
      <c r="J12" s="23">
        <f t="shared" si="0"/>
        <v>17</v>
      </c>
      <c r="K12" s="23">
        <f t="shared" si="0"/>
        <v>17</v>
      </c>
      <c r="L12" s="23"/>
      <c r="M12" s="23"/>
      <c r="N12" s="23"/>
      <c r="O12" s="23"/>
      <c r="P12" s="24" t="s">
        <v>36</v>
      </c>
    </row>
    <row r="13" spans="1:16" ht="28.5" thickTop="1" x14ac:dyDescent="0.7">
      <c r="A13" s="1" t="s">
        <v>21</v>
      </c>
      <c r="B13" s="25"/>
      <c r="C13" s="26"/>
      <c r="D13" s="26"/>
      <c r="E13" s="26"/>
      <c r="F13" s="26"/>
      <c r="G13" s="27"/>
      <c r="H13" s="27"/>
      <c r="I13" s="28"/>
      <c r="J13" s="28"/>
      <c r="K13" s="28"/>
      <c r="L13" s="28"/>
      <c r="M13" s="28"/>
      <c r="N13" s="29"/>
      <c r="O13" s="28"/>
      <c r="P13" s="5" t="s">
        <v>55</v>
      </c>
    </row>
    <row r="14" spans="1:16" ht="27.75" x14ac:dyDescent="0.7">
      <c r="A14" s="11" t="s">
        <v>30</v>
      </c>
      <c r="B14" s="30"/>
      <c r="C14" s="31">
        <v>1.5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3" t="s">
        <v>31</v>
      </c>
    </row>
    <row r="15" spans="1:16" ht="27.75" x14ac:dyDescent="0.7">
      <c r="A15" s="11" t="s">
        <v>10</v>
      </c>
      <c r="B15" s="32"/>
      <c r="C15" s="33">
        <v>20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3" t="s">
        <v>23</v>
      </c>
    </row>
    <row r="16" spans="1:16" ht="28.5" thickBot="1" x14ac:dyDescent="0.75">
      <c r="A16" s="15" t="s">
        <v>18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>
        <v>20</v>
      </c>
      <c r="P16" s="21" t="s">
        <v>37</v>
      </c>
    </row>
    <row r="17" spans="1:16" ht="29.25" thickTop="1" thickBot="1" x14ac:dyDescent="0.75">
      <c r="A17" s="22" t="s">
        <v>14</v>
      </c>
      <c r="B17" s="36"/>
      <c r="C17" s="36">
        <f>B17+C15-C16</f>
        <v>20</v>
      </c>
      <c r="D17" s="36">
        <f>C17+D15-D16</f>
        <v>20</v>
      </c>
      <c r="E17" s="36">
        <f t="shared" ref="E17:K17" si="1">D17+E15-E16</f>
        <v>20</v>
      </c>
      <c r="F17" s="36">
        <f t="shared" si="1"/>
        <v>20</v>
      </c>
      <c r="G17" s="36">
        <f t="shared" si="1"/>
        <v>20</v>
      </c>
      <c r="H17" s="36">
        <f t="shared" si="1"/>
        <v>20</v>
      </c>
      <c r="I17" s="36">
        <f t="shared" si="1"/>
        <v>20</v>
      </c>
      <c r="J17" s="36">
        <f t="shared" si="1"/>
        <v>20</v>
      </c>
      <c r="K17" s="36">
        <f t="shared" si="1"/>
        <v>20</v>
      </c>
      <c r="L17" s="36">
        <f>K17+L15-L16</f>
        <v>20</v>
      </c>
      <c r="M17" s="36">
        <f>L17+M15-M16</f>
        <v>20</v>
      </c>
      <c r="N17" s="37">
        <v>20</v>
      </c>
      <c r="O17" s="37"/>
      <c r="P17" s="24" t="s">
        <v>20</v>
      </c>
    </row>
    <row r="18" spans="1:16" ht="29.25" thickTop="1" thickBot="1" x14ac:dyDescent="0.75">
      <c r="A18" s="22" t="s">
        <v>38</v>
      </c>
      <c r="B18" s="36"/>
      <c r="C18" s="36">
        <f t="shared" ref="C18:M18" si="2">C12+C17</f>
        <v>20</v>
      </c>
      <c r="D18" s="36">
        <f t="shared" si="2"/>
        <v>20</v>
      </c>
      <c r="E18" s="36">
        <f t="shared" si="2"/>
        <v>20</v>
      </c>
      <c r="F18" s="36">
        <f t="shared" si="2"/>
        <v>37</v>
      </c>
      <c r="G18" s="36">
        <f t="shared" si="2"/>
        <v>37</v>
      </c>
      <c r="H18" s="36">
        <f t="shared" si="2"/>
        <v>37</v>
      </c>
      <c r="I18" s="36">
        <f t="shared" si="2"/>
        <v>37</v>
      </c>
      <c r="J18" s="36">
        <f t="shared" si="2"/>
        <v>37</v>
      </c>
      <c r="K18" s="36">
        <f t="shared" si="2"/>
        <v>37</v>
      </c>
      <c r="L18" s="36">
        <f t="shared" si="2"/>
        <v>20</v>
      </c>
      <c r="M18" s="36">
        <f t="shared" si="2"/>
        <v>20</v>
      </c>
      <c r="N18" s="36">
        <v>20</v>
      </c>
      <c r="O18" s="36"/>
      <c r="P18" s="36" t="s">
        <v>56</v>
      </c>
    </row>
    <row r="19" spans="1:16" ht="15" thickTop="1" x14ac:dyDescent="0.2"/>
    <row r="22" spans="1:16" x14ac:dyDescent="0.2">
      <c r="C22" s="40"/>
    </row>
    <row r="24" spans="1:16" ht="27.75" x14ac:dyDescent="0.7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</row>
    <row r="25" spans="1:16" ht="27.75" x14ac:dyDescent="0.7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</row>
    <row r="26" spans="1:16" ht="27.75" x14ac:dyDescent="0.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  <row r="27" spans="1:16" ht="27.75" x14ac:dyDescent="0.2">
      <c r="A27" s="178"/>
      <c r="B27" s="179"/>
      <c r="C27" s="179"/>
      <c r="D27" s="17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180"/>
    </row>
    <row r="28" spans="1:16" ht="27.75" x14ac:dyDescent="0.2">
      <c r="A28" s="178"/>
      <c r="B28" s="181"/>
      <c r="C28" s="182"/>
      <c r="D28" s="182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80"/>
    </row>
    <row r="29" spans="1:16" ht="27.75" x14ac:dyDescent="0.2">
      <c r="A29" s="178"/>
      <c r="B29" s="181"/>
      <c r="C29" s="182"/>
      <c r="D29" s="18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80"/>
    </row>
  </sheetData>
  <mergeCells count="30">
    <mergeCell ref="A25:P25"/>
    <mergeCell ref="A26:P26"/>
    <mergeCell ref="A27:A29"/>
    <mergeCell ref="B27:D27"/>
    <mergeCell ref="P27:P29"/>
    <mergeCell ref="B28:B29"/>
    <mergeCell ref="C28:C29"/>
    <mergeCell ref="D28:D29"/>
    <mergeCell ref="A24:P2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1:P1"/>
    <mergeCell ref="A2:P2"/>
    <mergeCell ref="A3:P3"/>
    <mergeCell ref="A4:A6"/>
    <mergeCell ref="B4:M4"/>
    <mergeCell ref="N4:O4"/>
    <mergeCell ref="P4:P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scale="3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1E27-B429-42F5-971F-B5B05F722031}">
  <dimension ref="A1:AR212"/>
  <sheetViews>
    <sheetView tabSelected="1" topLeftCell="N32" workbookViewId="0">
      <selection activeCell="W28" sqref="W28"/>
    </sheetView>
  </sheetViews>
  <sheetFormatPr defaultRowHeight="14.25" x14ac:dyDescent="0.2"/>
  <cols>
    <col min="1" max="1" width="44" customWidth="1"/>
    <col min="2" max="4" width="17.875" bestFit="1" customWidth="1"/>
    <col min="5" max="5" width="18.125" customWidth="1"/>
    <col min="6" max="6" width="21.125" customWidth="1"/>
    <col min="7" max="7" width="17.875" bestFit="1" customWidth="1"/>
    <col min="8" max="8" width="17.25" customWidth="1"/>
    <col min="9" max="9" width="18.375" customWidth="1"/>
    <col min="10" max="10" width="18.125" customWidth="1"/>
    <col min="11" max="11" width="19" customWidth="1"/>
    <col min="12" max="12" width="17.625" customWidth="1"/>
    <col min="13" max="13" width="20" customWidth="1"/>
    <col min="14" max="17" width="19.875" bestFit="1" customWidth="1"/>
    <col min="18" max="18" width="19.75" bestFit="1" customWidth="1"/>
    <col min="19" max="19" width="19.875" bestFit="1" customWidth="1"/>
    <col min="20" max="21" width="19.875" customWidth="1"/>
    <col min="22" max="22" width="19.875" style="148" bestFit="1" customWidth="1"/>
    <col min="23" max="23" width="19.875" style="148" customWidth="1"/>
    <col min="24" max="24" width="47.625" bestFit="1" customWidth="1"/>
    <col min="25" max="25" width="28.875" customWidth="1"/>
    <col min="26" max="26" width="19.5" customWidth="1"/>
  </cols>
  <sheetData>
    <row r="1" spans="1:44" ht="45" customHeight="1" x14ac:dyDescent="0.95">
      <c r="A1" s="184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44" ht="39" thickBot="1" x14ac:dyDescent="1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</row>
    <row r="3" spans="1:44" ht="38.25" x14ac:dyDescent="0.2">
      <c r="A3" s="188" t="s">
        <v>1</v>
      </c>
      <c r="B3" s="190">
        <v>2004</v>
      </c>
      <c r="C3" s="190">
        <v>2005</v>
      </c>
      <c r="D3" s="190">
        <v>2006</v>
      </c>
      <c r="E3" s="190">
        <v>2007</v>
      </c>
      <c r="F3" s="190">
        <v>2008</v>
      </c>
      <c r="G3" s="190">
        <v>2009</v>
      </c>
      <c r="H3" s="192">
        <v>2010</v>
      </c>
      <c r="I3" s="192">
        <v>2011</v>
      </c>
      <c r="J3" s="192">
        <v>2012</v>
      </c>
      <c r="K3" s="192">
        <v>2013</v>
      </c>
      <c r="L3" s="192">
        <v>2014</v>
      </c>
      <c r="M3" s="185">
        <v>2015</v>
      </c>
      <c r="N3" s="185">
        <v>2016</v>
      </c>
      <c r="O3" s="185">
        <v>2017</v>
      </c>
      <c r="P3" s="185">
        <v>2018</v>
      </c>
      <c r="Q3" s="192">
        <v>2019</v>
      </c>
      <c r="R3" s="185">
        <v>2020</v>
      </c>
      <c r="S3" s="185">
        <v>2021</v>
      </c>
      <c r="T3" s="185">
        <v>2022</v>
      </c>
      <c r="U3" s="185">
        <v>2023</v>
      </c>
      <c r="V3" s="155">
        <v>2024</v>
      </c>
      <c r="W3" s="155">
        <v>2024</v>
      </c>
      <c r="X3" s="195" t="s">
        <v>2</v>
      </c>
    </row>
    <row r="4" spans="1:44" ht="15" customHeight="1" x14ac:dyDescent="0.2">
      <c r="A4" s="189"/>
      <c r="B4" s="191"/>
      <c r="C4" s="191"/>
      <c r="D4" s="191"/>
      <c r="E4" s="191"/>
      <c r="F4" s="191"/>
      <c r="G4" s="191"/>
      <c r="H4" s="193"/>
      <c r="I4" s="193"/>
      <c r="J4" s="193"/>
      <c r="K4" s="193"/>
      <c r="L4" s="193"/>
      <c r="M4" s="186"/>
      <c r="N4" s="186"/>
      <c r="O4" s="186"/>
      <c r="P4" s="186"/>
      <c r="Q4" s="193"/>
      <c r="R4" s="186"/>
      <c r="S4" s="186"/>
      <c r="T4" s="186"/>
      <c r="U4" s="186"/>
      <c r="V4" s="197" t="s">
        <v>3</v>
      </c>
      <c r="W4" s="197" t="s">
        <v>40</v>
      </c>
      <c r="X4" s="196"/>
    </row>
    <row r="5" spans="1:44" ht="15" customHeight="1" x14ac:dyDescent="0.2">
      <c r="A5" s="189"/>
      <c r="B5" s="191"/>
      <c r="C5" s="191"/>
      <c r="D5" s="191"/>
      <c r="E5" s="191"/>
      <c r="F5" s="191"/>
      <c r="G5" s="191"/>
      <c r="H5" s="194"/>
      <c r="I5" s="194"/>
      <c r="J5" s="194"/>
      <c r="K5" s="194"/>
      <c r="L5" s="194"/>
      <c r="M5" s="187"/>
      <c r="N5" s="187"/>
      <c r="O5" s="187"/>
      <c r="P5" s="187"/>
      <c r="Q5" s="194"/>
      <c r="R5" s="187"/>
      <c r="S5" s="187"/>
      <c r="T5" s="187"/>
      <c r="U5" s="187"/>
      <c r="V5" s="194"/>
      <c r="W5" s="194"/>
      <c r="X5" s="196"/>
    </row>
    <row r="6" spans="1:44" ht="22.5" customHeight="1" x14ac:dyDescent="0.95">
      <c r="A6" s="41" t="s">
        <v>4</v>
      </c>
      <c r="B6" s="42"/>
      <c r="C6" s="42"/>
      <c r="D6" s="42"/>
      <c r="E6" s="42"/>
      <c r="F6" s="42"/>
      <c r="G6" s="43"/>
      <c r="H6" s="44"/>
      <c r="I6" s="44"/>
      <c r="J6" s="45"/>
      <c r="K6" s="45"/>
      <c r="L6" s="44"/>
      <c r="M6" s="46"/>
      <c r="N6" s="46"/>
      <c r="O6" s="46"/>
      <c r="P6" s="46"/>
      <c r="Q6" s="44"/>
      <c r="R6" s="47"/>
      <c r="S6" s="47"/>
      <c r="T6" s="47"/>
      <c r="U6" s="47"/>
      <c r="V6" s="43"/>
      <c r="W6" s="43"/>
      <c r="X6" s="49" t="s">
        <v>5</v>
      </c>
    </row>
    <row r="7" spans="1:44" ht="36.75" customHeight="1" x14ac:dyDescent="0.95">
      <c r="A7" s="41" t="s">
        <v>6</v>
      </c>
      <c r="B7" s="42"/>
      <c r="C7" s="42"/>
      <c r="D7" s="42"/>
      <c r="E7" s="42"/>
      <c r="F7" s="42"/>
      <c r="G7" s="45"/>
      <c r="H7" s="44"/>
      <c r="I7" s="44"/>
      <c r="J7" s="45"/>
      <c r="K7" s="45"/>
      <c r="L7" s="44"/>
      <c r="M7" s="46"/>
      <c r="N7" s="46"/>
      <c r="O7" s="46"/>
      <c r="P7" s="46"/>
      <c r="Q7" s="44"/>
      <c r="R7" s="47"/>
      <c r="S7" s="47"/>
      <c r="T7" s="47"/>
      <c r="U7" s="47"/>
      <c r="V7" s="43"/>
      <c r="W7" s="43"/>
      <c r="X7" s="128" t="s">
        <v>7</v>
      </c>
    </row>
    <row r="8" spans="1:44" ht="38.25" customHeight="1" x14ac:dyDescent="0.95">
      <c r="A8" s="41" t="s">
        <v>8</v>
      </c>
      <c r="B8" s="50">
        <v>4.3</v>
      </c>
      <c r="C8" s="50">
        <v>7.1</v>
      </c>
      <c r="D8" s="51">
        <v>9.4</v>
      </c>
      <c r="E8" s="50">
        <v>21</v>
      </c>
      <c r="F8" s="51">
        <v>17.37</v>
      </c>
      <c r="G8" s="51">
        <v>7.8</v>
      </c>
      <c r="H8" s="52"/>
      <c r="I8" s="52"/>
      <c r="J8" s="51"/>
      <c r="K8" s="51"/>
      <c r="L8" s="52"/>
      <c r="M8" s="53"/>
      <c r="N8" s="53"/>
      <c r="O8" s="53"/>
      <c r="P8" s="53"/>
      <c r="Q8" s="52"/>
      <c r="R8" s="54"/>
      <c r="S8" s="54"/>
      <c r="T8" s="54"/>
      <c r="U8" s="54"/>
      <c r="V8" s="43"/>
      <c r="W8" s="43"/>
      <c r="X8" s="49" t="s">
        <v>9</v>
      </c>
    </row>
    <row r="9" spans="1:44" ht="39.75" customHeight="1" x14ac:dyDescent="0.95">
      <c r="A9" s="41" t="s">
        <v>10</v>
      </c>
      <c r="B9" s="55">
        <v>1674700</v>
      </c>
      <c r="C9" s="55">
        <v>3894100</v>
      </c>
      <c r="D9" s="55">
        <v>3001690</v>
      </c>
      <c r="E9" s="43">
        <v>3219320</v>
      </c>
      <c r="F9" s="56">
        <v>1892160</v>
      </c>
      <c r="G9" s="55">
        <v>2529060</v>
      </c>
      <c r="H9" s="57"/>
      <c r="I9" s="57"/>
      <c r="J9" s="55"/>
      <c r="K9" s="55"/>
      <c r="L9" s="57"/>
      <c r="M9" s="58"/>
      <c r="N9" s="58"/>
      <c r="O9" s="58"/>
      <c r="P9" s="58"/>
      <c r="Q9" s="57"/>
      <c r="R9" s="59"/>
      <c r="S9" s="59"/>
      <c r="T9" s="59"/>
      <c r="U9" s="59"/>
      <c r="V9" s="43"/>
      <c r="W9" s="43"/>
      <c r="X9" s="49" t="s">
        <v>11</v>
      </c>
    </row>
    <row r="10" spans="1:44" ht="30" customHeight="1" x14ac:dyDescent="0.95">
      <c r="A10" s="41" t="s">
        <v>12</v>
      </c>
      <c r="B10" s="55">
        <v>750050</v>
      </c>
      <c r="C10" s="55">
        <v>3618680</v>
      </c>
      <c r="D10" s="55">
        <v>3950260</v>
      </c>
      <c r="E10" s="43">
        <v>2951820</v>
      </c>
      <c r="F10" s="56">
        <v>1911110</v>
      </c>
      <c r="G10" s="55">
        <v>2060580</v>
      </c>
      <c r="H10" s="57">
        <v>968530</v>
      </c>
      <c r="I10" s="57"/>
      <c r="J10" s="55"/>
      <c r="K10" s="55"/>
      <c r="L10" s="57"/>
      <c r="M10" s="58"/>
      <c r="N10" s="58"/>
      <c r="O10" s="58"/>
      <c r="P10" s="58"/>
      <c r="Q10" s="57"/>
      <c r="R10" s="59"/>
      <c r="S10" s="59"/>
      <c r="T10" s="59"/>
      <c r="U10" s="59"/>
      <c r="V10" s="43"/>
      <c r="W10" s="43"/>
      <c r="X10" s="49" t="s">
        <v>13</v>
      </c>
    </row>
    <row r="11" spans="1:44" ht="36" customHeight="1" thickBot="1" x14ac:dyDescent="1">
      <c r="A11" s="60" t="s">
        <v>14</v>
      </c>
      <c r="B11" s="61">
        <f>B9-B10</f>
        <v>924650</v>
      </c>
      <c r="C11" s="61">
        <f>B11+C9-C10</f>
        <v>1200070</v>
      </c>
      <c r="D11" s="61">
        <f>C11+D9-D10</f>
        <v>251500</v>
      </c>
      <c r="E11" s="61">
        <f>D11+E9-E10</f>
        <v>519000</v>
      </c>
      <c r="F11" s="61">
        <f>E11+F9-F10</f>
        <v>500050</v>
      </c>
      <c r="G11" s="61">
        <f>F11+G9-G10</f>
        <v>968530</v>
      </c>
      <c r="H11" s="61"/>
      <c r="I11" s="61"/>
      <c r="J11" s="61"/>
      <c r="K11" s="61"/>
      <c r="L11" s="61"/>
      <c r="M11" s="62"/>
      <c r="N11" s="62"/>
      <c r="O11" s="62"/>
      <c r="P11" s="63"/>
      <c r="Q11" s="78"/>
      <c r="R11" s="62"/>
      <c r="S11" s="62"/>
      <c r="T11" s="62"/>
      <c r="U11" s="62"/>
      <c r="V11" s="106"/>
      <c r="W11" s="106"/>
      <c r="X11" s="64" t="s">
        <v>15</v>
      </c>
    </row>
    <row r="12" spans="1:44" ht="39.75" customHeight="1" thickTop="1" thickBot="1" x14ac:dyDescent="1">
      <c r="A12" s="94" t="s">
        <v>16</v>
      </c>
      <c r="B12" s="95"/>
      <c r="C12" s="95"/>
      <c r="D12" s="95"/>
      <c r="E12" s="95"/>
      <c r="F12" s="108"/>
      <c r="G12" s="95"/>
      <c r="H12" s="109"/>
      <c r="I12" s="109"/>
      <c r="J12" s="95"/>
      <c r="K12" s="95"/>
      <c r="L12" s="109"/>
      <c r="M12" s="123"/>
      <c r="N12" s="123"/>
      <c r="O12" s="123"/>
      <c r="P12" s="123"/>
      <c r="Q12" s="109"/>
      <c r="R12" s="96"/>
      <c r="S12" s="96"/>
      <c r="T12" s="96"/>
      <c r="U12" s="96"/>
      <c r="V12" s="122"/>
      <c r="W12" s="122"/>
      <c r="X12" s="124" t="s">
        <v>17</v>
      </c>
    </row>
    <row r="13" spans="1:44" ht="36" customHeight="1" thickTop="1" x14ac:dyDescent="0.95">
      <c r="A13" s="65" t="s">
        <v>8</v>
      </c>
      <c r="B13" s="66"/>
      <c r="C13" s="66"/>
      <c r="D13" s="66"/>
      <c r="E13" s="66"/>
      <c r="F13" s="66"/>
      <c r="G13" s="66"/>
      <c r="H13" s="141">
        <v>8.9</v>
      </c>
      <c r="I13" s="141">
        <v>9.41</v>
      </c>
      <c r="J13" s="142">
        <v>6.26</v>
      </c>
      <c r="K13" s="142">
        <v>5.35</v>
      </c>
      <c r="L13" s="143">
        <v>7.6</v>
      </c>
      <c r="M13" s="144"/>
      <c r="N13" s="144"/>
      <c r="O13" s="144"/>
      <c r="P13" s="144"/>
      <c r="Q13" s="145"/>
      <c r="R13" s="146"/>
      <c r="S13" s="146"/>
      <c r="T13" s="146"/>
      <c r="U13" s="146"/>
      <c r="V13" s="110"/>
      <c r="W13" s="110"/>
      <c r="X13" s="49" t="s">
        <v>9</v>
      </c>
    </row>
    <row r="14" spans="1:44" ht="33.75" customHeight="1" x14ac:dyDescent="0.95">
      <c r="A14" s="41" t="s">
        <v>10</v>
      </c>
      <c r="B14" s="55"/>
      <c r="C14" s="55"/>
      <c r="D14" s="55"/>
      <c r="E14" s="55"/>
      <c r="F14" s="55"/>
      <c r="G14" s="55"/>
      <c r="H14" s="57">
        <v>1615010</v>
      </c>
      <c r="I14" s="57">
        <v>2315350</v>
      </c>
      <c r="J14" s="55">
        <v>1067050</v>
      </c>
      <c r="K14" s="55">
        <v>590040</v>
      </c>
      <c r="L14" s="43">
        <v>1595850</v>
      </c>
      <c r="M14" s="77"/>
      <c r="N14" s="77"/>
      <c r="O14" s="77"/>
      <c r="P14" s="77"/>
      <c r="Q14" s="117"/>
      <c r="R14" s="48"/>
      <c r="S14" s="48"/>
      <c r="T14" s="48"/>
      <c r="U14" s="48"/>
      <c r="V14" s="43"/>
      <c r="W14" s="43"/>
      <c r="X14" s="49" t="s">
        <v>11</v>
      </c>
    </row>
    <row r="15" spans="1:44" ht="37.5" customHeight="1" x14ac:dyDescent="0.95">
      <c r="A15" s="41" t="s">
        <v>18</v>
      </c>
      <c r="B15" s="55"/>
      <c r="C15" s="55"/>
      <c r="D15" s="55"/>
      <c r="E15" s="55"/>
      <c r="F15" s="55"/>
      <c r="G15" s="55"/>
      <c r="H15" s="57">
        <v>500500</v>
      </c>
      <c r="I15" s="57">
        <v>2463520</v>
      </c>
      <c r="J15" s="55">
        <v>1566390</v>
      </c>
      <c r="K15" s="55">
        <v>857010</v>
      </c>
      <c r="L15" s="43">
        <v>1043880</v>
      </c>
      <c r="M15" s="77">
        <v>752000</v>
      </c>
      <c r="N15" s="77"/>
      <c r="O15" s="77"/>
      <c r="P15" s="77"/>
      <c r="Q15" s="117"/>
      <c r="R15" s="48"/>
      <c r="S15" s="48"/>
      <c r="T15" s="48"/>
      <c r="U15" s="48"/>
      <c r="V15" s="43"/>
      <c r="W15" s="43"/>
      <c r="X15" s="49" t="s">
        <v>19</v>
      </c>
    </row>
    <row r="16" spans="1:44" ht="36" customHeight="1" thickBot="1" x14ac:dyDescent="1">
      <c r="A16" s="60" t="s">
        <v>14</v>
      </c>
      <c r="B16" s="61"/>
      <c r="C16" s="61"/>
      <c r="D16" s="61"/>
      <c r="E16" s="61"/>
      <c r="F16" s="78"/>
      <c r="G16" s="78"/>
      <c r="H16" s="78">
        <f>G16+H14-H15</f>
        <v>1114510</v>
      </c>
      <c r="I16" s="78">
        <f>H16+I14-I15</f>
        <v>966340</v>
      </c>
      <c r="J16" s="78">
        <f>I16+J14-J15</f>
        <v>467000</v>
      </c>
      <c r="K16" s="78">
        <f>J16+K14-K15</f>
        <v>200030</v>
      </c>
      <c r="L16" s="78">
        <f>K16+L14-L15</f>
        <v>752000</v>
      </c>
      <c r="M16" s="78"/>
      <c r="N16" s="78"/>
      <c r="O16" s="78"/>
      <c r="P16" s="78"/>
      <c r="Q16" s="78"/>
      <c r="R16" s="61"/>
      <c r="S16" s="79"/>
      <c r="T16" s="79"/>
      <c r="U16" s="79"/>
      <c r="V16" s="86"/>
      <c r="W16" s="86"/>
      <c r="X16" s="64" t="s">
        <v>20</v>
      </c>
    </row>
    <row r="17" spans="1:26" ht="39.75" customHeight="1" thickTop="1" x14ac:dyDescent="0.95">
      <c r="A17" s="65" t="s">
        <v>21</v>
      </c>
      <c r="B17" s="66"/>
      <c r="C17" s="66"/>
      <c r="D17" s="66"/>
      <c r="E17" s="66"/>
      <c r="F17" s="67"/>
      <c r="G17" s="66"/>
      <c r="H17" s="68"/>
      <c r="I17" s="68"/>
      <c r="J17" s="66"/>
      <c r="K17" s="66"/>
      <c r="L17" s="68"/>
      <c r="M17" s="69"/>
      <c r="N17" s="69"/>
      <c r="O17" s="69"/>
      <c r="P17" s="69"/>
      <c r="Q17" s="68"/>
      <c r="R17" s="70"/>
      <c r="S17" s="81"/>
      <c r="T17" s="125"/>
      <c r="U17" s="125"/>
      <c r="V17" s="156"/>
      <c r="W17" s="161"/>
      <c r="X17" s="124" t="s">
        <v>22</v>
      </c>
    </row>
    <row r="18" spans="1:26" ht="41.25" customHeight="1" x14ac:dyDescent="0.95">
      <c r="A18" s="41" t="s">
        <v>8</v>
      </c>
      <c r="B18" s="55"/>
      <c r="C18" s="55"/>
      <c r="D18" s="55"/>
      <c r="E18" s="55"/>
      <c r="F18" s="55"/>
      <c r="G18" s="73">
        <v>2</v>
      </c>
      <c r="H18" s="72">
        <v>5.83</v>
      </c>
      <c r="I18" s="72"/>
      <c r="J18" s="73"/>
      <c r="K18" s="73">
        <v>3.33</v>
      </c>
      <c r="L18" s="72">
        <v>6.48</v>
      </c>
      <c r="M18" s="82">
        <v>2.89</v>
      </c>
      <c r="N18" s="72">
        <v>5.27</v>
      </c>
      <c r="O18" s="72">
        <v>4.4000000000000004</v>
      </c>
      <c r="P18" s="72">
        <v>2.8</v>
      </c>
      <c r="Q18" s="72"/>
      <c r="R18" s="73">
        <v>2.2999999999999998</v>
      </c>
      <c r="S18" s="83">
        <v>2</v>
      </c>
      <c r="T18" s="83">
        <v>3</v>
      </c>
      <c r="U18" s="83"/>
      <c r="V18" s="157"/>
      <c r="W18" s="157"/>
      <c r="X18" s="49" t="s">
        <v>9</v>
      </c>
    </row>
    <row r="19" spans="1:26" ht="37.5" customHeight="1" x14ac:dyDescent="0.95">
      <c r="A19" s="41" t="s">
        <v>10</v>
      </c>
      <c r="B19" s="55"/>
      <c r="C19" s="55"/>
      <c r="D19" s="55"/>
      <c r="E19" s="55"/>
      <c r="F19" s="55"/>
      <c r="G19" s="79">
        <v>3510000</v>
      </c>
      <c r="H19" s="85">
        <v>3760510</v>
      </c>
      <c r="I19" s="85"/>
      <c r="J19" s="79"/>
      <c r="K19" s="79">
        <v>1300000</v>
      </c>
      <c r="L19" s="86">
        <v>5012500</v>
      </c>
      <c r="M19" s="80">
        <v>14474704</v>
      </c>
      <c r="N19" s="80">
        <v>13958050</v>
      </c>
      <c r="O19" s="80">
        <v>2446520</v>
      </c>
      <c r="P19" s="87">
        <v>550050</v>
      </c>
      <c r="Q19" s="121"/>
      <c r="R19" s="87">
        <v>26327000</v>
      </c>
      <c r="S19" s="88">
        <v>4000000</v>
      </c>
      <c r="T19" s="88">
        <v>2689253</v>
      </c>
      <c r="U19" s="88"/>
      <c r="V19" s="158"/>
      <c r="W19" s="158"/>
      <c r="X19" s="49" t="s">
        <v>23</v>
      </c>
    </row>
    <row r="20" spans="1:26" ht="34.5" customHeight="1" x14ac:dyDescent="0.95">
      <c r="A20" s="41" t="s">
        <v>18</v>
      </c>
      <c r="B20" s="55"/>
      <c r="C20" s="55"/>
      <c r="D20" s="55"/>
      <c r="E20" s="55"/>
      <c r="F20" s="55"/>
      <c r="G20" s="55"/>
      <c r="H20" s="57">
        <v>3159733</v>
      </c>
      <c r="I20" s="57">
        <v>1185777</v>
      </c>
      <c r="J20" s="55"/>
      <c r="K20" s="79">
        <v>2925000</v>
      </c>
      <c r="L20" s="43"/>
      <c r="M20" s="48">
        <v>1475500</v>
      </c>
      <c r="N20" s="48">
        <v>506200</v>
      </c>
      <c r="O20" s="48">
        <v>2915450</v>
      </c>
      <c r="P20" s="77">
        <v>4431507</v>
      </c>
      <c r="Q20" s="117">
        <v>2409863</v>
      </c>
      <c r="R20" s="87">
        <v>6224293</v>
      </c>
      <c r="S20" s="88">
        <v>167000</v>
      </c>
      <c r="T20" s="88">
        <v>2855250</v>
      </c>
      <c r="U20" s="89">
        <v>2380432</v>
      </c>
      <c r="V20" s="158">
        <v>531000</v>
      </c>
      <c r="W20" s="158">
        <v>500000</v>
      </c>
      <c r="X20" s="49" t="s">
        <v>19</v>
      </c>
    </row>
    <row r="21" spans="1:26" ht="36.75" customHeight="1" thickBot="1" x14ac:dyDescent="1">
      <c r="A21" s="90" t="s">
        <v>14</v>
      </c>
      <c r="B21" s="79"/>
      <c r="C21" s="79"/>
      <c r="D21" s="79"/>
      <c r="E21" s="79"/>
      <c r="F21" s="79"/>
      <c r="G21" s="79">
        <v>3510000</v>
      </c>
      <c r="H21" s="85">
        <v>4110777</v>
      </c>
      <c r="I21" s="85">
        <v>2925000</v>
      </c>
      <c r="J21" s="79">
        <v>2925000</v>
      </c>
      <c r="K21" s="79">
        <v>1300000</v>
      </c>
      <c r="L21" s="79">
        <v>6312500</v>
      </c>
      <c r="M21" s="91">
        <v>19311704</v>
      </c>
      <c r="N21" s="91">
        <v>32763554</v>
      </c>
      <c r="O21" s="91">
        <v>32294624</v>
      </c>
      <c r="P21" s="91">
        <v>28413167</v>
      </c>
      <c r="Q21" s="79">
        <v>26003304</v>
      </c>
      <c r="R21" s="79">
        <v>46106011</v>
      </c>
      <c r="S21" s="126">
        <v>50296123</v>
      </c>
      <c r="T21" s="92">
        <v>50130126</v>
      </c>
      <c r="U21" s="92">
        <v>47749694</v>
      </c>
      <c r="V21" s="126">
        <v>47218694</v>
      </c>
      <c r="W21" s="126">
        <v>46718694</v>
      </c>
      <c r="X21" s="93" t="s">
        <v>20</v>
      </c>
    </row>
    <row r="22" spans="1:26" ht="41.25" customHeight="1" thickTop="1" thickBot="1" x14ac:dyDescent="1">
      <c r="A22" s="94" t="s">
        <v>24</v>
      </c>
      <c r="B22" s="95">
        <v>924650</v>
      </c>
      <c r="C22" s="95">
        <v>1200070</v>
      </c>
      <c r="D22" s="95">
        <v>251500</v>
      </c>
      <c r="E22" s="95">
        <v>519000</v>
      </c>
      <c r="F22" s="95">
        <v>500050</v>
      </c>
      <c r="G22" s="95">
        <v>4478530</v>
      </c>
      <c r="H22" s="95">
        <v>5225287</v>
      </c>
      <c r="I22" s="95">
        <v>3891340</v>
      </c>
      <c r="J22" s="95">
        <v>3392000</v>
      </c>
      <c r="K22" s="95">
        <v>1500030</v>
      </c>
      <c r="L22" s="95">
        <v>7064500</v>
      </c>
      <c r="M22" s="95">
        <v>19311704</v>
      </c>
      <c r="N22" s="96">
        <v>32763554</v>
      </c>
      <c r="O22" s="96">
        <v>32294624</v>
      </c>
      <c r="P22" s="96">
        <v>28413167</v>
      </c>
      <c r="Q22" s="122">
        <v>26003304</v>
      </c>
      <c r="R22" s="97">
        <v>46106011</v>
      </c>
      <c r="S22" s="98">
        <v>50296123</v>
      </c>
      <c r="T22" s="98">
        <v>50130126</v>
      </c>
      <c r="U22" s="149">
        <v>47749694</v>
      </c>
      <c r="V22" s="147">
        <v>47218694</v>
      </c>
      <c r="W22" s="147">
        <v>46718694</v>
      </c>
      <c r="X22" s="99" t="s">
        <v>25</v>
      </c>
    </row>
    <row r="23" spans="1:26" ht="45" customHeight="1" thickTop="1" x14ac:dyDescent="0.95">
      <c r="A23" s="140" t="s">
        <v>26</v>
      </c>
      <c r="B23" s="100"/>
      <c r="C23" s="100"/>
      <c r="D23" s="100"/>
      <c r="E23" s="100"/>
      <c r="F23" s="101"/>
      <c r="G23" s="100"/>
      <c r="H23" s="102"/>
      <c r="I23" s="102"/>
      <c r="J23" s="100"/>
      <c r="K23" s="100"/>
      <c r="L23" s="102"/>
      <c r="M23" s="103"/>
      <c r="N23" s="103"/>
      <c r="O23" s="103"/>
      <c r="P23" s="104"/>
      <c r="Q23" s="102"/>
      <c r="R23" s="105"/>
      <c r="S23" s="104"/>
      <c r="T23" s="104"/>
      <c r="U23" s="104"/>
      <c r="V23" s="110"/>
      <c r="W23" s="110"/>
      <c r="X23" s="124" t="s">
        <v>27</v>
      </c>
    </row>
    <row r="24" spans="1:26" ht="45" customHeight="1" x14ac:dyDescent="0.95">
      <c r="A24" s="41"/>
      <c r="B24" s="55"/>
      <c r="C24" s="55"/>
      <c r="D24" s="55"/>
      <c r="E24" s="55"/>
      <c r="F24" s="56"/>
      <c r="G24" s="55"/>
      <c r="H24" s="57"/>
      <c r="I24" s="57"/>
      <c r="J24" s="55"/>
      <c r="K24" s="55"/>
      <c r="L24" s="160"/>
      <c r="M24" s="58"/>
      <c r="N24" s="58"/>
      <c r="O24" s="58"/>
      <c r="P24" s="59"/>
      <c r="Q24" s="100"/>
      <c r="R24" s="59"/>
      <c r="S24" s="59"/>
      <c r="T24" s="59"/>
      <c r="U24" s="59"/>
      <c r="V24" s="110"/>
      <c r="W24" s="110"/>
      <c r="X24" s="124" t="s">
        <v>62</v>
      </c>
    </row>
    <row r="25" spans="1:26" ht="45" customHeight="1" x14ac:dyDescent="0.95">
      <c r="A25" s="41"/>
      <c r="B25" s="55"/>
      <c r="C25" s="55"/>
      <c r="D25" s="55"/>
      <c r="E25" s="55"/>
      <c r="F25" s="56"/>
      <c r="G25" s="55"/>
      <c r="H25" s="57"/>
      <c r="I25" s="57"/>
      <c r="J25" s="55"/>
      <c r="K25" s="55"/>
      <c r="L25" s="160"/>
      <c r="M25" s="58"/>
      <c r="N25" s="58"/>
      <c r="O25" s="58"/>
      <c r="P25" s="59"/>
      <c r="Q25" s="100"/>
      <c r="R25" s="59"/>
      <c r="S25" s="59"/>
      <c r="T25" s="59"/>
      <c r="U25" s="113">
        <v>7.5</v>
      </c>
      <c r="V25" s="113">
        <v>7.5</v>
      </c>
      <c r="W25" s="113">
        <v>7.5</v>
      </c>
      <c r="X25" s="49" t="s">
        <v>31</v>
      </c>
      <c r="Y25" s="152"/>
      <c r="Z25" s="152"/>
    </row>
    <row r="26" spans="1:26" ht="45" customHeight="1" x14ac:dyDescent="0.95">
      <c r="A26" s="41"/>
      <c r="B26" s="55"/>
      <c r="C26" s="55"/>
      <c r="D26" s="55"/>
      <c r="E26" s="55"/>
      <c r="F26" s="56"/>
      <c r="G26" s="55"/>
      <c r="H26" s="57"/>
      <c r="I26" s="57"/>
      <c r="J26" s="55"/>
      <c r="K26" s="55"/>
      <c r="L26" s="160"/>
      <c r="M26" s="58"/>
      <c r="N26" s="58"/>
      <c r="O26" s="58"/>
      <c r="P26" s="59"/>
      <c r="Q26" s="100"/>
      <c r="R26" s="59"/>
      <c r="S26" s="59"/>
      <c r="T26" s="59"/>
      <c r="U26" s="43">
        <v>54285930</v>
      </c>
      <c r="V26" s="110">
        <v>9501500</v>
      </c>
      <c r="W26" s="110">
        <v>10081200</v>
      </c>
      <c r="X26" s="49" t="s">
        <v>23</v>
      </c>
      <c r="Y26" s="153"/>
      <c r="Z26" s="153"/>
    </row>
    <row r="27" spans="1:26" ht="45" customHeight="1" thickBot="1" x14ac:dyDescent="1">
      <c r="A27" s="140"/>
      <c r="B27" s="100"/>
      <c r="C27" s="100"/>
      <c r="D27" s="100"/>
      <c r="E27" s="100"/>
      <c r="F27" s="101"/>
      <c r="G27" s="100"/>
      <c r="H27" s="102"/>
      <c r="I27" s="102"/>
      <c r="J27" s="100"/>
      <c r="K27" s="100"/>
      <c r="L27" s="102"/>
      <c r="M27" s="103"/>
      <c r="N27" s="103"/>
      <c r="O27" s="103"/>
      <c r="P27" s="104"/>
      <c r="Q27" s="102"/>
      <c r="R27" s="104"/>
      <c r="S27" s="104"/>
      <c r="T27" s="104"/>
      <c r="U27" s="119">
        <v>54285930</v>
      </c>
      <c r="V27" s="120">
        <v>4807000</v>
      </c>
      <c r="W27" s="120">
        <v>9809500</v>
      </c>
      <c r="X27" s="93" t="s">
        <v>19</v>
      </c>
      <c r="Y27" s="153"/>
      <c r="Z27" s="153"/>
    </row>
    <row r="28" spans="1:26" ht="45" customHeight="1" thickTop="1" thickBot="1" x14ac:dyDescent="1">
      <c r="A28" s="94"/>
      <c r="B28" s="95"/>
      <c r="C28" s="95"/>
      <c r="D28" s="95"/>
      <c r="E28" s="95"/>
      <c r="F28" s="108"/>
      <c r="G28" s="95"/>
      <c r="H28" s="109"/>
      <c r="I28" s="109"/>
      <c r="J28" s="95"/>
      <c r="K28" s="95"/>
      <c r="L28" s="109"/>
      <c r="M28" s="123"/>
      <c r="N28" s="123"/>
      <c r="O28" s="123"/>
      <c r="P28" s="96"/>
      <c r="Q28" s="109"/>
      <c r="R28" s="96"/>
      <c r="S28" s="96"/>
      <c r="T28" s="96"/>
      <c r="U28" s="96">
        <v>0</v>
      </c>
      <c r="V28" s="95">
        <v>4694500</v>
      </c>
      <c r="W28" s="96">
        <v>4966200</v>
      </c>
      <c r="X28" s="99" t="s">
        <v>20</v>
      </c>
      <c r="Z28" s="151"/>
    </row>
    <row r="29" spans="1:26" ht="39" customHeight="1" thickTop="1" x14ac:dyDescent="0.95">
      <c r="A29" s="65" t="s">
        <v>28</v>
      </c>
      <c r="B29" s="66"/>
      <c r="C29" s="66"/>
      <c r="D29" s="66"/>
      <c r="E29" s="66"/>
      <c r="F29" s="67"/>
      <c r="G29" s="66"/>
      <c r="H29" s="68"/>
      <c r="I29" s="68"/>
      <c r="J29" s="66"/>
      <c r="K29" s="66"/>
      <c r="L29" s="66"/>
      <c r="M29" s="70"/>
      <c r="N29" s="70"/>
      <c r="O29" s="70"/>
      <c r="P29" s="70"/>
      <c r="Q29" s="66"/>
      <c r="R29" s="70"/>
      <c r="S29" s="70"/>
      <c r="T29" s="70"/>
      <c r="U29" s="70"/>
      <c r="V29" s="110"/>
      <c r="W29" s="110"/>
      <c r="X29" s="124" t="s">
        <v>29</v>
      </c>
      <c r="Z29" s="151"/>
    </row>
    <row r="30" spans="1:26" ht="42" customHeight="1" x14ac:dyDescent="0.95">
      <c r="A30" s="41" t="s">
        <v>30</v>
      </c>
      <c r="B30" s="55"/>
      <c r="C30" s="55"/>
      <c r="D30" s="55"/>
      <c r="E30" s="55"/>
      <c r="F30" s="56"/>
      <c r="G30" s="55"/>
      <c r="H30" s="72">
        <v>6.44</v>
      </c>
      <c r="I30" s="72">
        <v>7.1</v>
      </c>
      <c r="J30" s="73">
        <v>5.0999999999999996</v>
      </c>
      <c r="K30" s="73">
        <v>5.31</v>
      </c>
      <c r="L30" s="74">
        <v>4.9625000000000004</v>
      </c>
      <c r="M30" s="76">
        <v>4.7300000000000004</v>
      </c>
      <c r="N30" s="76"/>
      <c r="O30" s="74">
        <v>1.5</v>
      </c>
      <c r="P30" s="75"/>
      <c r="Q30" s="127"/>
      <c r="R30" s="59"/>
      <c r="S30" s="59"/>
      <c r="T30" s="59"/>
      <c r="U30" s="150">
        <v>4.7</v>
      </c>
      <c r="V30" s="159"/>
      <c r="W30" s="159"/>
      <c r="X30" s="49" t="s">
        <v>31</v>
      </c>
      <c r="Y30" s="154"/>
      <c r="Z30" s="151"/>
    </row>
    <row r="31" spans="1:26" ht="35.25" customHeight="1" x14ac:dyDescent="0.95">
      <c r="A31" s="41" t="s">
        <v>10</v>
      </c>
      <c r="B31" s="55"/>
      <c r="C31" s="55"/>
      <c r="D31" s="55"/>
      <c r="E31" s="55"/>
      <c r="F31" s="56"/>
      <c r="G31" s="55"/>
      <c r="H31" s="57">
        <v>1363060</v>
      </c>
      <c r="I31" s="57">
        <v>2400130</v>
      </c>
      <c r="J31" s="55">
        <v>3900330</v>
      </c>
      <c r="K31" s="55">
        <v>3307130</v>
      </c>
      <c r="L31" s="43">
        <v>3481840</v>
      </c>
      <c r="M31" s="48">
        <v>4832000</v>
      </c>
      <c r="N31" s="48"/>
      <c r="O31" s="48">
        <v>195000</v>
      </c>
      <c r="P31" s="77"/>
      <c r="Q31" s="117"/>
      <c r="R31" s="59"/>
      <c r="S31" s="59"/>
      <c r="T31" s="59"/>
      <c r="U31" s="43">
        <v>114300</v>
      </c>
      <c r="V31" s="43"/>
      <c r="W31" s="43"/>
      <c r="X31" s="49" t="s">
        <v>23</v>
      </c>
      <c r="Y31" s="153"/>
      <c r="Z31" s="151"/>
    </row>
    <row r="32" spans="1:26" ht="40.5" customHeight="1" thickBot="1" x14ac:dyDescent="1">
      <c r="A32" s="90" t="s">
        <v>18</v>
      </c>
      <c r="B32" s="100"/>
      <c r="C32" s="100"/>
      <c r="D32" s="100"/>
      <c r="E32" s="100"/>
      <c r="F32" s="101"/>
      <c r="G32" s="100"/>
      <c r="H32" s="57">
        <v>963030</v>
      </c>
      <c r="I32" s="102">
        <v>2300140</v>
      </c>
      <c r="J32" s="100">
        <v>3650310</v>
      </c>
      <c r="K32" s="100">
        <v>3108090</v>
      </c>
      <c r="L32" s="106">
        <v>3571630</v>
      </c>
      <c r="M32" s="48">
        <v>4605200</v>
      </c>
      <c r="N32" s="80">
        <v>1086090</v>
      </c>
      <c r="O32" s="80">
        <v>50000</v>
      </c>
      <c r="P32" s="87">
        <v>145000</v>
      </c>
      <c r="Q32" s="121"/>
      <c r="R32" s="107"/>
      <c r="S32" s="107"/>
      <c r="T32" s="107"/>
      <c r="U32" s="43">
        <v>114300</v>
      </c>
      <c r="V32" s="86"/>
      <c r="W32" s="86"/>
      <c r="X32" s="93" t="s">
        <v>19</v>
      </c>
      <c r="Y32" s="153"/>
      <c r="Z32" s="151"/>
    </row>
    <row r="33" spans="1:26" ht="39.75" customHeight="1" thickTop="1" thickBot="1" x14ac:dyDescent="1">
      <c r="A33" s="94" t="s">
        <v>14</v>
      </c>
      <c r="B33" s="95"/>
      <c r="C33" s="95"/>
      <c r="D33" s="95"/>
      <c r="E33" s="95"/>
      <c r="F33" s="108"/>
      <c r="G33" s="95"/>
      <c r="H33" s="109">
        <f>H31-H32</f>
        <v>400030</v>
      </c>
      <c r="I33" s="109">
        <f>H33+I31-I32</f>
        <v>500020</v>
      </c>
      <c r="J33" s="109">
        <f>I33+J31-J32</f>
        <v>750040</v>
      </c>
      <c r="K33" s="109">
        <f>J33+K31-K32</f>
        <v>949080</v>
      </c>
      <c r="L33" s="109">
        <f>K33+L31-L32</f>
        <v>859290</v>
      </c>
      <c r="M33" s="109">
        <f>L33+M31-M32</f>
        <v>1086090</v>
      </c>
      <c r="N33" s="109"/>
      <c r="O33" s="109">
        <f>N33+O31-O32</f>
        <v>145000</v>
      </c>
      <c r="P33" s="109">
        <f t="shared" ref="P33:U33" si="0">O33+P31-P32</f>
        <v>0</v>
      </c>
      <c r="Q33" s="109">
        <f t="shared" si="0"/>
        <v>0</v>
      </c>
      <c r="R33" s="109">
        <f t="shared" si="0"/>
        <v>0</v>
      </c>
      <c r="S33" s="109">
        <f t="shared" si="0"/>
        <v>0</v>
      </c>
      <c r="T33" s="109">
        <f t="shared" si="0"/>
        <v>0</v>
      </c>
      <c r="U33" s="109">
        <f t="shared" si="0"/>
        <v>0</v>
      </c>
      <c r="V33" s="109">
        <f>T33+V31-V32</f>
        <v>0</v>
      </c>
      <c r="W33" s="109"/>
      <c r="X33" s="99" t="s">
        <v>20</v>
      </c>
      <c r="Z33" s="151"/>
    </row>
    <row r="34" spans="1:26" ht="39" customHeight="1" thickTop="1" x14ac:dyDescent="0.95">
      <c r="A34" s="65" t="s">
        <v>16</v>
      </c>
      <c r="B34" s="110"/>
      <c r="C34" s="110"/>
      <c r="D34" s="110"/>
      <c r="E34" s="110"/>
      <c r="F34" s="110"/>
      <c r="G34" s="110"/>
      <c r="H34" s="111"/>
      <c r="I34" s="111"/>
      <c r="J34" s="110"/>
      <c r="K34" s="110"/>
      <c r="L34" s="111"/>
      <c r="M34" s="112"/>
      <c r="N34" s="112"/>
      <c r="O34" s="112"/>
      <c r="P34" s="112"/>
      <c r="Q34" s="111"/>
      <c r="R34" s="71"/>
      <c r="S34" s="71"/>
      <c r="T34" s="71"/>
      <c r="U34" s="71"/>
      <c r="V34" s="110"/>
      <c r="W34" s="110"/>
      <c r="X34" s="124" t="s">
        <v>17</v>
      </c>
      <c r="Z34" s="151"/>
    </row>
    <row r="35" spans="1:26" ht="30.75" customHeight="1" x14ac:dyDescent="0.95">
      <c r="A35" s="41" t="s">
        <v>30</v>
      </c>
      <c r="B35" s="43"/>
      <c r="C35" s="43"/>
      <c r="D35" s="113">
        <v>11</v>
      </c>
      <c r="E35" s="113">
        <v>21.1</v>
      </c>
      <c r="F35" s="113">
        <v>17.84</v>
      </c>
      <c r="G35" s="113">
        <v>7.44</v>
      </c>
      <c r="H35" s="72">
        <v>5.63</v>
      </c>
      <c r="I35" s="114"/>
      <c r="J35" s="113"/>
      <c r="K35" s="113"/>
      <c r="L35" s="84"/>
      <c r="M35" s="115"/>
      <c r="N35" s="84">
        <v>2.5</v>
      </c>
      <c r="O35" s="84">
        <v>2.5</v>
      </c>
      <c r="P35" s="84">
        <v>2.5</v>
      </c>
      <c r="Q35" s="84">
        <v>2.58</v>
      </c>
      <c r="R35" s="113">
        <v>2.5</v>
      </c>
      <c r="S35" s="116"/>
      <c r="T35" s="116">
        <v>3</v>
      </c>
      <c r="U35" s="116">
        <v>5.87</v>
      </c>
      <c r="V35" s="113">
        <v>5.6</v>
      </c>
      <c r="W35" s="113"/>
      <c r="X35" s="49" t="s">
        <v>32</v>
      </c>
      <c r="Y35" s="154"/>
      <c r="Z35" s="151"/>
    </row>
    <row r="36" spans="1:26" ht="39" customHeight="1" x14ac:dyDescent="0.95">
      <c r="A36" s="41" t="s">
        <v>33</v>
      </c>
      <c r="B36" s="55"/>
      <c r="C36" s="55"/>
      <c r="D36" s="55">
        <v>1000000</v>
      </c>
      <c r="E36" s="43">
        <v>5027590</v>
      </c>
      <c r="F36" s="43">
        <v>3614830</v>
      </c>
      <c r="G36" s="43">
        <v>2400150</v>
      </c>
      <c r="H36" s="57">
        <v>300010</v>
      </c>
      <c r="I36" s="72"/>
      <c r="J36" s="43"/>
      <c r="K36" s="43"/>
      <c r="L36" s="117"/>
      <c r="M36" s="77"/>
      <c r="N36" s="77">
        <v>65000</v>
      </c>
      <c r="O36" s="77">
        <v>735020</v>
      </c>
      <c r="P36" s="77">
        <v>140000</v>
      </c>
      <c r="Q36" s="117">
        <v>346030</v>
      </c>
      <c r="R36" s="48">
        <v>163970</v>
      </c>
      <c r="S36" s="48"/>
      <c r="T36" s="43">
        <v>320000</v>
      </c>
      <c r="U36" s="43">
        <v>248280</v>
      </c>
      <c r="V36" s="43">
        <v>30000</v>
      </c>
      <c r="W36" s="43"/>
      <c r="X36" s="49" t="s">
        <v>34</v>
      </c>
      <c r="Y36" s="153"/>
      <c r="Z36" s="151"/>
    </row>
    <row r="37" spans="1:26" ht="38.25" customHeight="1" thickBot="1" x14ac:dyDescent="1">
      <c r="A37" s="90" t="s">
        <v>12</v>
      </c>
      <c r="B37" s="86"/>
      <c r="C37" s="86"/>
      <c r="D37" s="79"/>
      <c r="E37" s="86">
        <v>3550120</v>
      </c>
      <c r="F37" s="86">
        <v>4200740</v>
      </c>
      <c r="G37" s="118">
        <v>3091650</v>
      </c>
      <c r="H37" s="118">
        <v>1500070</v>
      </c>
      <c r="I37" s="119"/>
      <c r="J37" s="120"/>
      <c r="K37" s="120"/>
      <c r="L37" s="121"/>
      <c r="M37" s="87"/>
      <c r="N37" s="87"/>
      <c r="O37" s="87">
        <v>195000</v>
      </c>
      <c r="P37" s="87">
        <v>605020</v>
      </c>
      <c r="Q37" s="121">
        <v>310000</v>
      </c>
      <c r="R37" s="80">
        <v>340000</v>
      </c>
      <c r="S37" s="80"/>
      <c r="T37" s="80">
        <v>50000</v>
      </c>
      <c r="U37" s="43">
        <v>518280</v>
      </c>
      <c r="V37" s="86">
        <v>35000</v>
      </c>
      <c r="W37" s="86"/>
      <c r="X37" s="93" t="s">
        <v>35</v>
      </c>
      <c r="Y37" s="153"/>
      <c r="Z37" s="151"/>
    </row>
    <row r="38" spans="1:26" ht="38.25" customHeight="1" thickTop="1" thickBot="1" x14ac:dyDescent="1">
      <c r="A38" s="94" t="s">
        <v>14</v>
      </c>
      <c r="B38" s="122"/>
      <c r="C38" s="122"/>
      <c r="D38" s="95">
        <v>1000000</v>
      </c>
      <c r="E38" s="95">
        <v>2477470</v>
      </c>
      <c r="F38" s="95">
        <v>1891560</v>
      </c>
      <c r="G38" s="95">
        <v>1200060</v>
      </c>
      <c r="H38" s="95">
        <v>0</v>
      </c>
      <c r="I38" s="95"/>
      <c r="J38" s="95"/>
      <c r="K38" s="95"/>
      <c r="L38" s="95"/>
      <c r="M38" s="123"/>
      <c r="N38" s="123">
        <v>65000</v>
      </c>
      <c r="O38" s="123">
        <v>605020</v>
      </c>
      <c r="P38" s="123">
        <v>140000</v>
      </c>
      <c r="Q38" s="109">
        <v>176030</v>
      </c>
      <c r="R38" s="123">
        <v>0</v>
      </c>
      <c r="S38" s="123">
        <v>0</v>
      </c>
      <c r="T38" s="123">
        <v>270000</v>
      </c>
      <c r="U38" s="109">
        <f t="shared" ref="U38" si="1">T38+U36-U37</f>
        <v>0</v>
      </c>
      <c r="V38" s="109">
        <v>265000</v>
      </c>
      <c r="W38" s="109"/>
      <c r="X38" s="99" t="s">
        <v>36</v>
      </c>
      <c r="Z38" s="151"/>
    </row>
    <row r="39" spans="1:26" ht="39" customHeight="1" thickTop="1" x14ac:dyDescent="0.95">
      <c r="A39" s="65" t="s">
        <v>21</v>
      </c>
      <c r="B39" s="110"/>
      <c r="C39" s="110"/>
      <c r="D39" s="110"/>
      <c r="E39" s="110"/>
      <c r="F39" s="110"/>
      <c r="G39" s="110"/>
      <c r="H39" s="111"/>
      <c r="I39" s="111"/>
      <c r="J39" s="110"/>
      <c r="K39" s="110"/>
      <c r="L39" s="111"/>
      <c r="M39" s="112"/>
      <c r="N39" s="112"/>
      <c r="O39" s="112"/>
      <c r="P39" s="112"/>
      <c r="Q39" s="111"/>
      <c r="R39" s="71"/>
      <c r="S39" s="71"/>
      <c r="T39" s="71"/>
      <c r="U39" s="71"/>
      <c r="V39" s="110"/>
      <c r="W39" s="110"/>
      <c r="X39" s="124" t="s">
        <v>22</v>
      </c>
      <c r="Z39" s="151"/>
    </row>
    <row r="40" spans="1:26" ht="39.75" customHeight="1" x14ac:dyDescent="0.95">
      <c r="A40" s="41" t="s">
        <v>30</v>
      </c>
      <c r="B40" s="43"/>
      <c r="C40" s="43"/>
      <c r="D40" s="113">
        <v>11.9</v>
      </c>
      <c r="E40" s="113">
        <v>21</v>
      </c>
      <c r="F40" s="113">
        <v>17.2</v>
      </c>
      <c r="G40" s="113"/>
      <c r="H40" s="113"/>
      <c r="I40" s="113"/>
      <c r="J40" s="113"/>
      <c r="K40" s="113"/>
      <c r="L40" s="113"/>
      <c r="M40" s="115"/>
      <c r="N40" s="115"/>
      <c r="O40" s="115"/>
      <c r="P40" s="84">
        <v>2.9</v>
      </c>
      <c r="Q40" s="84">
        <v>2.97</v>
      </c>
      <c r="R40" s="84">
        <v>3</v>
      </c>
      <c r="S40" s="115"/>
      <c r="T40" s="115">
        <v>3.5</v>
      </c>
      <c r="U40" s="116">
        <v>7.89</v>
      </c>
      <c r="V40" s="113"/>
      <c r="W40" s="113"/>
      <c r="X40" s="49" t="s">
        <v>31</v>
      </c>
      <c r="Y40" s="154"/>
      <c r="Z40" s="151"/>
    </row>
    <row r="41" spans="1:26" ht="37.5" customHeight="1" x14ac:dyDescent="0.95">
      <c r="A41" s="41" t="s">
        <v>10</v>
      </c>
      <c r="B41" s="43"/>
      <c r="C41" s="43"/>
      <c r="D41" s="55">
        <v>720000</v>
      </c>
      <c r="E41" s="43">
        <v>398010</v>
      </c>
      <c r="F41" s="43">
        <v>424220</v>
      </c>
      <c r="G41" s="43"/>
      <c r="H41" s="117"/>
      <c r="I41" s="117"/>
      <c r="J41" s="43"/>
      <c r="K41" s="43"/>
      <c r="L41" s="117"/>
      <c r="M41" s="77"/>
      <c r="N41" s="77"/>
      <c r="O41" s="77"/>
      <c r="P41" s="77">
        <v>125000</v>
      </c>
      <c r="Q41" s="117">
        <v>171510</v>
      </c>
      <c r="R41" s="77">
        <v>34600</v>
      </c>
      <c r="S41" s="77"/>
      <c r="T41" s="77">
        <v>162000</v>
      </c>
      <c r="U41" s="43">
        <v>150000</v>
      </c>
      <c r="V41" s="43"/>
      <c r="W41" s="43"/>
      <c r="X41" s="49" t="s">
        <v>23</v>
      </c>
      <c r="Y41" s="153"/>
      <c r="Z41" s="151"/>
    </row>
    <row r="42" spans="1:26" ht="38.25" customHeight="1" x14ac:dyDescent="0.95">
      <c r="A42" s="41" t="s">
        <v>18</v>
      </c>
      <c r="B42" s="43"/>
      <c r="C42" s="43"/>
      <c r="D42" s="55"/>
      <c r="E42" s="43">
        <v>720000</v>
      </c>
      <c r="F42" s="43">
        <v>398010</v>
      </c>
      <c r="G42" s="43">
        <v>424220</v>
      </c>
      <c r="H42" s="117"/>
      <c r="I42" s="117"/>
      <c r="J42" s="43"/>
      <c r="K42" s="43"/>
      <c r="L42" s="117"/>
      <c r="M42" s="77"/>
      <c r="N42" s="77"/>
      <c r="O42" s="77"/>
      <c r="P42" s="77"/>
      <c r="Q42" s="117">
        <v>125000</v>
      </c>
      <c r="R42" s="77">
        <v>171510</v>
      </c>
      <c r="S42" s="77">
        <v>34600</v>
      </c>
      <c r="T42" s="77"/>
      <c r="U42" s="43">
        <v>162000</v>
      </c>
      <c r="V42" s="43">
        <v>150000</v>
      </c>
      <c r="W42" s="43"/>
      <c r="X42" s="49" t="s">
        <v>37</v>
      </c>
      <c r="Y42" s="153"/>
      <c r="Z42" s="151"/>
    </row>
    <row r="43" spans="1:26" ht="34.5" customHeight="1" thickBot="1" x14ac:dyDescent="1">
      <c r="A43" s="60" t="s">
        <v>14</v>
      </c>
      <c r="B43" s="106"/>
      <c r="C43" s="106"/>
      <c r="D43" s="61">
        <v>720000</v>
      </c>
      <c r="E43" s="61">
        <v>398010</v>
      </c>
      <c r="F43" s="61">
        <v>424220</v>
      </c>
      <c r="G43" s="61"/>
      <c r="H43" s="61"/>
      <c r="I43" s="61"/>
      <c r="J43" s="61"/>
      <c r="K43" s="61"/>
      <c r="L43" s="61"/>
      <c r="M43" s="61"/>
      <c r="N43" s="61"/>
      <c r="O43" s="61"/>
      <c r="P43" s="61">
        <v>125000</v>
      </c>
      <c r="Q43" s="61">
        <v>171510</v>
      </c>
      <c r="R43" s="61">
        <v>34600</v>
      </c>
      <c r="S43" s="61">
        <v>0</v>
      </c>
      <c r="T43" s="61">
        <v>162000</v>
      </c>
      <c r="U43" s="43">
        <v>150000</v>
      </c>
      <c r="V43" s="61">
        <v>0</v>
      </c>
      <c r="W43" s="61"/>
      <c r="X43" s="64" t="s">
        <v>20</v>
      </c>
      <c r="Z43" s="151"/>
    </row>
    <row r="44" spans="1:26" ht="47.25" customHeight="1" thickTop="1" thickBot="1" x14ac:dyDescent="1">
      <c r="A44" s="94" t="s">
        <v>38</v>
      </c>
      <c r="B44" s="95"/>
      <c r="C44" s="95"/>
      <c r="D44" s="95">
        <v>1720000</v>
      </c>
      <c r="E44" s="95">
        <v>2875480</v>
      </c>
      <c r="F44" s="95">
        <v>2315780</v>
      </c>
      <c r="G44" s="95">
        <v>1200060</v>
      </c>
      <c r="H44" s="95">
        <v>400030</v>
      </c>
      <c r="I44" s="95">
        <v>500020</v>
      </c>
      <c r="J44" s="95">
        <v>750040</v>
      </c>
      <c r="K44" s="95">
        <v>949080</v>
      </c>
      <c r="L44" s="95">
        <v>859290</v>
      </c>
      <c r="M44" s="95">
        <v>1086090</v>
      </c>
      <c r="N44" s="96">
        <v>65000</v>
      </c>
      <c r="O44" s="96">
        <v>750020</v>
      </c>
      <c r="P44" s="96">
        <v>265000</v>
      </c>
      <c r="Q44" s="95">
        <v>347540</v>
      </c>
      <c r="R44" s="96">
        <v>34600</v>
      </c>
      <c r="S44" s="96">
        <v>0</v>
      </c>
      <c r="T44" s="96">
        <v>432000</v>
      </c>
      <c r="U44" s="43">
        <v>150000</v>
      </c>
      <c r="V44" s="95">
        <v>4959500</v>
      </c>
      <c r="W44" s="95">
        <v>4966200</v>
      </c>
      <c r="X44" s="129" t="s">
        <v>39</v>
      </c>
      <c r="Z44" s="151"/>
    </row>
    <row r="45" spans="1:26" ht="33" customHeight="1" thickTop="1" x14ac:dyDescent="0.95">
      <c r="A45" s="130"/>
      <c r="B45" s="131"/>
      <c r="C45" s="131"/>
      <c r="D45" s="131"/>
      <c r="E45" s="131"/>
      <c r="F45" s="131"/>
      <c r="G45" s="132"/>
      <c r="H45" s="132"/>
      <c r="I45" s="132"/>
      <c r="J45" s="132"/>
      <c r="K45" s="132"/>
      <c r="L45" s="132"/>
      <c r="M45" s="132"/>
      <c r="N45" s="133"/>
      <c r="O45" s="133"/>
      <c r="P45" s="133"/>
      <c r="Q45" s="132"/>
      <c r="R45" s="133"/>
      <c r="S45" s="133"/>
      <c r="T45" s="133"/>
      <c r="U45" s="133"/>
      <c r="V45" s="132"/>
      <c r="W45" s="132"/>
      <c r="X45" s="134"/>
    </row>
    <row r="46" spans="1:26" ht="26.25" x14ac:dyDescent="0.4">
      <c r="A46" s="135" t="s">
        <v>57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1:26" ht="26.25" x14ac:dyDescent="0.4">
      <c r="A47" s="135"/>
      <c r="B47" s="135"/>
      <c r="C47" s="135"/>
      <c r="D47" s="135"/>
      <c r="E47" s="135"/>
      <c r="F47" s="135" t="s">
        <v>58</v>
      </c>
      <c r="G47" s="135"/>
      <c r="H47" s="135"/>
      <c r="I47" s="135"/>
      <c r="J47" s="135"/>
      <c r="K47" s="135"/>
      <c r="L47" s="135"/>
      <c r="M47" s="135" t="s">
        <v>59</v>
      </c>
      <c r="N47" s="138"/>
      <c r="O47" s="138"/>
      <c r="P47" s="138"/>
      <c r="Q47" s="136"/>
      <c r="R47" s="136"/>
      <c r="S47" s="136" t="s">
        <v>60</v>
      </c>
      <c r="T47" s="136"/>
      <c r="U47" s="136"/>
      <c r="V47" s="137"/>
      <c r="W47" s="137"/>
      <c r="X47" s="139"/>
    </row>
    <row r="48" spans="1:26" ht="26.25" x14ac:dyDescent="0.4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8"/>
      <c r="O48" s="138"/>
      <c r="P48" s="138"/>
      <c r="Q48" s="136"/>
      <c r="R48" s="138"/>
      <c r="S48" s="138"/>
      <c r="T48" s="138"/>
      <c r="U48" s="138"/>
      <c r="V48" s="136"/>
      <c r="W48" s="136"/>
      <c r="X48" s="136"/>
    </row>
    <row r="49" spans="1:24" ht="26.25" x14ac:dyDescent="0.4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8"/>
      <c r="O49" s="138"/>
      <c r="P49" s="138"/>
      <c r="Q49" s="136"/>
      <c r="R49" s="138"/>
      <c r="S49" s="138"/>
      <c r="T49" s="138"/>
      <c r="U49" s="138"/>
      <c r="V49" s="136"/>
      <c r="W49" s="136"/>
      <c r="X49" s="136"/>
    </row>
    <row r="50" spans="1:24" x14ac:dyDescent="0.2">
      <c r="V50"/>
      <c r="W50"/>
    </row>
    <row r="51" spans="1:24" x14ac:dyDescent="0.2">
      <c r="V51"/>
      <c r="W51"/>
    </row>
    <row r="52" spans="1:24" x14ac:dyDescent="0.2">
      <c r="V52"/>
      <c r="W52"/>
    </row>
    <row r="53" spans="1:24" x14ac:dyDescent="0.2">
      <c r="V53"/>
      <c r="W53"/>
    </row>
    <row r="54" spans="1:24" x14ac:dyDescent="0.2">
      <c r="V54"/>
      <c r="W54"/>
    </row>
    <row r="55" spans="1:24" x14ac:dyDescent="0.2">
      <c r="V55"/>
      <c r="W55"/>
    </row>
    <row r="56" spans="1:24" x14ac:dyDescent="0.2">
      <c r="V56"/>
      <c r="W56"/>
    </row>
    <row r="57" spans="1:24" x14ac:dyDescent="0.2">
      <c r="V57"/>
      <c r="W57"/>
    </row>
    <row r="58" spans="1:24" x14ac:dyDescent="0.2">
      <c r="V58"/>
      <c r="W58"/>
    </row>
    <row r="59" spans="1:24" x14ac:dyDescent="0.2">
      <c r="V59"/>
      <c r="W59"/>
    </row>
    <row r="60" spans="1:24" x14ac:dyDescent="0.2">
      <c r="V60"/>
      <c r="W60"/>
    </row>
    <row r="61" spans="1:24" x14ac:dyDescent="0.2">
      <c r="V61"/>
      <c r="W61"/>
    </row>
    <row r="62" spans="1:24" x14ac:dyDescent="0.2">
      <c r="V62"/>
      <c r="W62"/>
    </row>
    <row r="63" spans="1:24" x14ac:dyDescent="0.2">
      <c r="V63"/>
      <c r="W63"/>
    </row>
    <row r="64" spans="1:24" x14ac:dyDescent="0.2">
      <c r="V64"/>
      <c r="W64"/>
    </row>
    <row r="65" spans="22:23" x14ac:dyDescent="0.2">
      <c r="V65"/>
      <c r="W65"/>
    </row>
    <row r="66" spans="22:23" x14ac:dyDescent="0.2">
      <c r="V66"/>
      <c r="W66"/>
    </row>
    <row r="67" spans="22:23" x14ac:dyDescent="0.2">
      <c r="V67"/>
      <c r="W67"/>
    </row>
    <row r="68" spans="22:23" x14ac:dyDescent="0.2">
      <c r="V68"/>
      <c r="W68"/>
    </row>
    <row r="69" spans="22:23" x14ac:dyDescent="0.2">
      <c r="V69"/>
      <c r="W69"/>
    </row>
    <row r="70" spans="22:23" x14ac:dyDescent="0.2">
      <c r="V70"/>
      <c r="W70"/>
    </row>
    <row r="71" spans="22:23" x14ac:dyDescent="0.2">
      <c r="V71"/>
      <c r="W71"/>
    </row>
    <row r="72" spans="22:23" x14ac:dyDescent="0.2">
      <c r="V72"/>
      <c r="W72"/>
    </row>
    <row r="73" spans="22:23" x14ac:dyDescent="0.2">
      <c r="V73"/>
      <c r="W73"/>
    </row>
    <row r="74" spans="22:23" x14ac:dyDescent="0.2">
      <c r="V74"/>
      <c r="W74"/>
    </row>
    <row r="75" spans="22:23" x14ac:dyDescent="0.2">
      <c r="V75"/>
      <c r="W75"/>
    </row>
    <row r="76" spans="22:23" x14ac:dyDescent="0.2">
      <c r="V76"/>
      <c r="W76"/>
    </row>
    <row r="77" spans="22:23" x14ac:dyDescent="0.2">
      <c r="V77"/>
      <c r="W77"/>
    </row>
    <row r="78" spans="22:23" x14ac:dyDescent="0.2">
      <c r="V78"/>
      <c r="W78"/>
    </row>
    <row r="79" spans="22:23" x14ac:dyDescent="0.2">
      <c r="V79"/>
      <c r="W79"/>
    </row>
    <row r="80" spans="22:23" x14ac:dyDescent="0.2">
      <c r="V80"/>
      <c r="W80"/>
    </row>
    <row r="81" spans="22:23" x14ac:dyDescent="0.2">
      <c r="V81"/>
      <c r="W81"/>
    </row>
    <row r="82" spans="22:23" x14ac:dyDescent="0.2">
      <c r="V82"/>
      <c r="W82"/>
    </row>
    <row r="83" spans="22:23" x14ac:dyDescent="0.2">
      <c r="V83"/>
      <c r="W83"/>
    </row>
    <row r="84" spans="22:23" x14ac:dyDescent="0.2">
      <c r="V84"/>
      <c r="W84"/>
    </row>
    <row r="85" spans="22:23" x14ac:dyDescent="0.2">
      <c r="V85"/>
      <c r="W85"/>
    </row>
    <row r="86" spans="22:23" x14ac:dyDescent="0.2">
      <c r="V86"/>
      <c r="W86"/>
    </row>
    <row r="87" spans="22:23" x14ac:dyDescent="0.2">
      <c r="V87"/>
      <c r="W87"/>
    </row>
    <row r="88" spans="22:23" x14ac:dyDescent="0.2">
      <c r="V88"/>
      <c r="W88"/>
    </row>
    <row r="89" spans="22:23" x14ac:dyDescent="0.2">
      <c r="V89"/>
      <c r="W89"/>
    </row>
    <row r="90" spans="22:23" x14ac:dyDescent="0.2">
      <c r="V90"/>
      <c r="W90"/>
    </row>
    <row r="91" spans="22:23" x14ac:dyDescent="0.2">
      <c r="V91"/>
      <c r="W91"/>
    </row>
    <row r="92" spans="22:23" x14ac:dyDescent="0.2">
      <c r="V92"/>
      <c r="W92"/>
    </row>
    <row r="93" spans="22:23" x14ac:dyDescent="0.2">
      <c r="V93"/>
      <c r="W93"/>
    </row>
    <row r="94" spans="22:23" x14ac:dyDescent="0.2">
      <c r="V94"/>
      <c r="W94"/>
    </row>
    <row r="95" spans="22:23" x14ac:dyDescent="0.2">
      <c r="V95"/>
      <c r="W95"/>
    </row>
    <row r="96" spans="22:23" x14ac:dyDescent="0.2">
      <c r="V96"/>
      <c r="W96"/>
    </row>
    <row r="97" spans="22:23" x14ac:dyDescent="0.2">
      <c r="V97"/>
      <c r="W97"/>
    </row>
    <row r="98" spans="22:23" x14ac:dyDescent="0.2">
      <c r="V98"/>
      <c r="W98"/>
    </row>
    <row r="99" spans="22:23" x14ac:dyDescent="0.2">
      <c r="V99"/>
      <c r="W99"/>
    </row>
    <row r="100" spans="22:23" x14ac:dyDescent="0.2">
      <c r="V100"/>
      <c r="W100"/>
    </row>
    <row r="101" spans="22:23" x14ac:dyDescent="0.2">
      <c r="V101"/>
      <c r="W101"/>
    </row>
    <row r="102" spans="22:23" x14ac:dyDescent="0.2">
      <c r="V102"/>
      <c r="W102"/>
    </row>
    <row r="103" spans="22:23" x14ac:dyDescent="0.2">
      <c r="V103"/>
      <c r="W103"/>
    </row>
    <row r="104" spans="22:23" x14ac:dyDescent="0.2">
      <c r="V104"/>
      <c r="W104"/>
    </row>
    <row r="105" spans="22:23" x14ac:dyDescent="0.2">
      <c r="V105"/>
      <c r="W105"/>
    </row>
    <row r="106" spans="22:23" x14ac:dyDescent="0.2">
      <c r="V106"/>
      <c r="W106"/>
    </row>
    <row r="107" spans="22:23" x14ac:dyDescent="0.2">
      <c r="V107"/>
      <c r="W107"/>
    </row>
    <row r="108" spans="22:23" x14ac:dyDescent="0.2">
      <c r="V108"/>
      <c r="W108"/>
    </row>
    <row r="109" spans="22:23" x14ac:dyDescent="0.2">
      <c r="V109"/>
      <c r="W109"/>
    </row>
    <row r="110" spans="22:23" x14ac:dyDescent="0.2">
      <c r="V110"/>
      <c r="W110"/>
    </row>
    <row r="111" spans="22:23" x14ac:dyDescent="0.2">
      <c r="V111"/>
      <c r="W111"/>
    </row>
    <row r="112" spans="22:23" x14ac:dyDescent="0.2">
      <c r="V112"/>
      <c r="W112"/>
    </row>
    <row r="113" spans="22:23" x14ac:dyDescent="0.2">
      <c r="V113"/>
      <c r="W113"/>
    </row>
    <row r="114" spans="22:23" x14ac:dyDescent="0.2">
      <c r="V114"/>
      <c r="W114"/>
    </row>
    <row r="115" spans="22:23" x14ac:dyDescent="0.2">
      <c r="V115"/>
      <c r="W115"/>
    </row>
    <row r="116" spans="22:23" x14ac:dyDescent="0.2">
      <c r="V116"/>
      <c r="W116"/>
    </row>
    <row r="117" spans="22:23" x14ac:dyDescent="0.2">
      <c r="V117"/>
      <c r="W117"/>
    </row>
    <row r="118" spans="22:23" x14ac:dyDescent="0.2">
      <c r="V118"/>
      <c r="W118"/>
    </row>
    <row r="119" spans="22:23" x14ac:dyDescent="0.2">
      <c r="V119"/>
      <c r="W119"/>
    </row>
    <row r="120" spans="22:23" x14ac:dyDescent="0.2">
      <c r="V120"/>
      <c r="W120"/>
    </row>
    <row r="121" spans="22:23" x14ac:dyDescent="0.2">
      <c r="V121"/>
      <c r="W121"/>
    </row>
    <row r="122" spans="22:23" x14ac:dyDescent="0.2">
      <c r="V122"/>
      <c r="W122"/>
    </row>
    <row r="123" spans="22:23" x14ac:dyDescent="0.2">
      <c r="V123"/>
      <c r="W123"/>
    </row>
    <row r="124" spans="22:23" x14ac:dyDescent="0.2">
      <c r="V124"/>
      <c r="W124"/>
    </row>
    <row r="125" spans="22:23" x14ac:dyDescent="0.2">
      <c r="V125"/>
      <c r="W125"/>
    </row>
    <row r="126" spans="22:23" x14ac:dyDescent="0.2">
      <c r="V126"/>
      <c r="W126"/>
    </row>
    <row r="127" spans="22:23" x14ac:dyDescent="0.2">
      <c r="V127"/>
      <c r="W127"/>
    </row>
    <row r="128" spans="22:23" x14ac:dyDescent="0.2">
      <c r="V128"/>
      <c r="W128"/>
    </row>
    <row r="129" spans="22:23" x14ac:dyDescent="0.2">
      <c r="V129"/>
      <c r="W129"/>
    </row>
    <row r="130" spans="22:23" x14ac:dyDescent="0.2">
      <c r="V130"/>
      <c r="W130"/>
    </row>
    <row r="131" spans="22:23" x14ac:dyDescent="0.2">
      <c r="V131"/>
      <c r="W131"/>
    </row>
    <row r="132" spans="22:23" x14ac:dyDescent="0.2">
      <c r="V132"/>
      <c r="W132"/>
    </row>
    <row r="133" spans="22:23" x14ac:dyDescent="0.2">
      <c r="V133"/>
      <c r="W133"/>
    </row>
    <row r="134" spans="22:23" x14ac:dyDescent="0.2">
      <c r="V134"/>
      <c r="W134"/>
    </row>
    <row r="135" spans="22:23" x14ac:dyDescent="0.2">
      <c r="V135"/>
      <c r="W135"/>
    </row>
    <row r="136" spans="22:23" x14ac:dyDescent="0.2">
      <c r="V136"/>
      <c r="W136"/>
    </row>
    <row r="137" spans="22:23" x14ac:dyDescent="0.2">
      <c r="V137"/>
      <c r="W137"/>
    </row>
    <row r="138" spans="22:23" x14ac:dyDescent="0.2">
      <c r="V138"/>
      <c r="W138"/>
    </row>
    <row r="139" spans="22:23" x14ac:dyDescent="0.2">
      <c r="V139"/>
      <c r="W139"/>
    </row>
    <row r="140" spans="22:23" x14ac:dyDescent="0.2">
      <c r="V140"/>
      <c r="W140"/>
    </row>
    <row r="141" spans="22:23" x14ac:dyDescent="0.2">
      <c r="V141"/>
      <c r="W141"/>
    </row>
    <row r="142" spans="22:23" x14ac:dyDescent="0.2">
      <c r="V142"/>
      <c r="W142"/>
    </row>
    <row r="143" spans="22:23" x14ac:dyDescent="0.2">
      <c r="V143"/>
      <c r="W143"/>
    </row>
    <row r="144" spans="22:23" x14ac:dyDescent="0.2">
      <c r="V144"/>
      <c r="W144"/>
    </row>
    <row r="145" spans="22:23" x14ac:dyDescent="0.2">
      <c r="V145"/>
      <c r="W145"/>
    </row>
    <row r="146" spans="22:23" x14ac:dyDescent="0.2">
      <c r="V146"/>
      <c r="W146"/>
    </row>
    <row r="147" spans="22:23" x14ac:dyDescent="0.2">
      <c r="V147"/>
      <c r="W147"/>
    </row>
    <row r="148" spans="22:23" x14ac:dyDescent="0.2">
      <c r="V148"/>
      <c r="W148"/>
    </row>
    <row r="149" spans="22:23" x14ac:dyDescent="0.2">
      <c r="V149"/>
      <c r="W149"/>
    </row>
    <row r="150" spans="22:23" x14ac:dyDescent="0.2">
      <c r="V150"/>
      <c r="W150"/>
    </row>
    <row r="151" spans="22:23" x14ac:dyDescent="0.2">
      <c r="V151"/>
      <c r="W151"/>
    </row>
    <row r="152" spans="22:23" x14ac:dyDescent="0.2">
      <c r="V152"/>
      <c r="W152"/>
    </row>
    <row r="153" spans="22:23" x14ac:dyDescent="0.2">
      <c r="V153"/>
      <c r="W153"/>
    </row>
    <row r="154" spans="22:23" x14ac:dyDescent="0.2">
      <c r="V154"/>
      <c r="W154"/>
    </row>
    <row r="155" spans="22:23" x14ac:dyDescent="0.2">
      <c r="V155"/>
      <c r="W155"/>
    </row>
    <row r="156" spans="22:23" x14ac:dyDescent="0.2">
      <c r="V156"/>
      <c r="W156"/>
    </row>
    <row r="157" spans="22:23" x14ac:dyDescent="0.2">
      <c r="V157"/>
      <c r="W157"/>
    </row>
    <row r="158" spans="22:23" x14ac:dyDescent="0.2">
      <c r="V158"/>
      <c r="W158"/>
    </row>
    <row r="159" spans="22:23" x14ac:dyDescent="0.2">
      <c r="V159"/>
      <c r="W159"/>
    </row>
    <row r="160" spans="22:23" x14ac:dyDescent="0.2">
      <c r="V160"/>
      <c r="W160"/>
    </row>
    <row r="161" spans="22:23" x14ac:dyDescent="0.2">
      <c r="V161"/>
      <c r="W161"/>
    </row>
    <row r="162" spans="22:23" x14ac:dyDescent="0.2">
      <c r="V162"/>
      <c r="W162"/>
    </row>
    <row r="163" spans="22:23" x14ac:dyDescent="0.2">
      <c r="V163"/>
      <c r="W163"/>
    </row>
    <row r="164" spans="22:23" x14ac:dyDescent="0.2">
      <c r="V164"/>
      <c r="W164"/>
    </row>
    <row r="165" spans="22:23" x14ac:dyDescent="0.2">
      <c r="V165"/>
      <c r="W165"/>
    </row>
    <row r="166" spans="22:23" x14ac:dyDescent="0.2">
      <c r="V166"/>
      <c r="W166"/>
    </row>
    <row r="167" spans="22:23" x14ac:dyDescent="0.2">
      <c r="V167"/>
      <c r="W167"/>
    </row>
    <row r="168" spans="22:23" x14ac:dyDescent="0.2">
      <c r="V168"/>
      <c r="W168"/>
    </row>
    <row r="169" spans="22:23" x14ac:dyDescent="0.2">
      <c r="V169"/>
      <c r="W169"/>
    </row>
    <row r="170" spans="22:23" x14ac:dyDescent="0.2">
      <c r="V170"/>
      <c r="W170"/>
    </row>
    <row r="171" spans="22:23" x14ac:dyDescent="0.2">
      <c r="V171"/>
      <c r="W171"/>
    </row>
    <row r="172" spans="22:23" x14ac:dyDescent="0.2">
      <c r="V172"/>
      <c r="W172"/>
    </row>
    <row r="173" spans="22:23" x14ac:dyDescent="0.2">
      <c r="V173"/>
      <c r="W173"/>
    </row>
    <row r="174" spans="22:23" x14ac:dyDescent="0.2">
      <c r="V174"/>
      <c r="W174"/>
    </row>
    <row r="175" spans="22:23" x14ac:dyDescent="0.2">
      <c r="V175"/>
      <c r="W175"/>
    </row>
    <row r="176" spans="22:23" x14ac:dyDescent="0.2">
      <c r="V176"/>
      <c r="W176"/>
    </row>
    <row r="177" spans="22:23" x14ac:dyDescent="0.2">
      <c r="V177"/>
      <c r="W177"/>
    </row>
    <row r="178" spans="22:23" x14ac:dyDescent="0.2">
      <c r="V178"/>
      <c r="W178"/>
    </row>
    <row r="179" spans="22:23" x14ac:dyDescent="0.2">
      <c r="V179"/>
      <c r="W179"/>
    </row>
    <row r="180" spans="22:23" x14ac:dyDescent="0.2">
      <c r="V180"/>
      <c r="W180"/>
    </row>
    <row r="181" spans="22:23" x14ac:dyDescent="0.2">
      <c r="V181"/>
      <c r="W181"/>
    </row>
    <row r="182" spans="22:23" x14ac:dyDescent="0.2">
      <c r="V182"/>
      <c r="W182"/>
    </row>
    <row r="183" spans="22:23" x14ac:dyDescent="0.2">
      <c r="V183"/>
      <c r="W183"/>
    </row>
    <row r="184" spans="22:23" x14ac:dyDescent="0.2">
      <c r="V184"/>
      <c r="W184"/>
    </row>
    <row r="185" spans="22:23" x14ac:dyDescent="0.2">
      <c r="V185"/>
      <c r="W185"/>
    </row>
    <row r="186" spans="22:23" x14ac:dyDescent="0.2">
      <c r="V186"/>
      <c r="W186"/>
    </row>
    <row r="187" spans="22:23" x14ac:dyDescent="0.2">
      <c r="V187"/>
      <c r="W187"/>
    </row>
    <row r="188" spans="22:23" x14ac:dyDescent="0.2">
      <c r="V188"/>
      <c r="W188"/>
    </row>
    <row r="189" spans="22:23" x14ac:dyDescent="0.2">
      <c r="V189"/>
      <c r="W189"/>
    </row>
    <row r="190" spans="22:23" x14ac:dyDescent="0.2">
      <c r="V190"/>
      <c r="W190"/>
    </row>
    <row r="191" spans="22:23" x14ac:dyDescent="0.2">
      <c r="V191"/>
      <c r="W191"/>
    </row>
    <row r="192" spans="22:23" x14ac:dyDescent="0.2">
      <c r="V192"/>
      <c r="W192"/>
    </row>
    <row r="193" spans="22:23" x14ac:dyDescent="0.2">
      <c r="V193"/>
      <c r="W193"/>
    </row>
    <row r="194" spans="22:23" x14ac:dyDescent="0.2">
      <c r="V194"/>
      <c r="W194"/>
    </row>
    <row r="195" spans="22:23" x14ac:dyDescent="0.2">
      <c r="V195"/>
      <c r="W195"/>
    </row>
    <row r="196" spans="22:23" x14ac:dyDescent="0.2">
      <c r="V196"/>
      <c r="W196"/>
    </row>
    <row r="197" spans="22:23" x14ac:dyDescent="0.2">
      <c r="V197"/>
      <c r="W197"/>
    </row>
    <row r="198" spans="22:23" x14ac:dyDescent="0.2">
      <c r="V198"/>
      <c r="W198"/>
    </row>
    <row r="199" spans="22:23" x14ac:dyDescent="0.2">
      <c r="V199"/>
      <c r="W199"/>
    </row>
    <row r="200" spans="22:23" x14ac:dyDescent="0.2">
      <c r="V200"/>
      <c r="W200"/>
    </row>
    <row r="201" spans="22:23" x14ac:dyDescent="0.2">
      <c r="V201"/>
      <c r="W201"/>
    </row>
    <row r="202" spans="22:23" x14ac:dyDescent="0.2">
      <c r="V202"/>
      <c r="W202"/>
    </row>
    <row r="203" spans="22:23" x14ac:dyDescent="0.2">
      <c r="V203"/>
      <c r="W203"/>
    </row>
    <row r="204" spans="22:23" x14ac:dyDescent="0.2">
      <c r="V204"/>
      <c r="W204"/>
    </row>
    <row r="205" spans="22:23" x14ac:dyDescent="0.2">
      <c r="V205"/>
      <c r="W205"/>
    </row>
    <row r="206" spans="22:23" x14ac:dyDescent="0.2">
      <c r="V206"/>
      <c r="W206"/>
    </row>
    <row r="207" spans="22:23" x14ac:dyDescent="0.2">
      <c r="V207"/>
      <c r="W207"/>
    </row>
    <row r="208" spans="22:23" x14ac:dyDescent="0.2">
      <c r="V208"/>
      <c r="W208"/>
    </row>
    <row r="209" spans="22:23" x14ac:dyDescent="0.2">
      <c r="V209"/>
      <c r="W209"/>
    </row>
    <row r="210" spans="22:23" x14ac:dyDescent="0.2">
      <c r="V210"/>
      <c r="W210"/>
    </row>
    <row r="211" spans="22:23" x14ac:dyDescent="0.2">
      <c r="V211"/>
      <c r="W211"/>
    </row>
    <row r="212" spans="22:23" x14ac:dyDescent="0.2">
      <c r="V212"/>
      <c r="W212"/>
    </row>
  </sheetData>
  <mergeCells count="26">
    <mergeCell ref="X3:X5"/>
    <mergeCell ref="U3:U5"/>
    <mergeCell ref="V4:V5"/>
    <mergeCell ref="O3:O5"/>
    <mergeCell ref="P3:P5"/>
    <mergeCell ref="Q3:Q5"/>
    <mergeCell ref="R3:R5"/>
    <mergeCell ref="S3:S5"/>
    <mergeCell ref="T3:T5"/>
    <mergeCell ref="W4:W5"/>
    <mergeCell ref="A2:X2"/>
    <mergeCell ref="A1:X1"/>
    <mergeCell ref="N3:N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الرصيد القائم لغاية 2020بالدولا</vt:lpstr>
      <vt:lpstr>الرصيد القائم لعام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2024-03-31T08:48:53Z</dcterms:modified>
</cp:coreProperties>
</file>