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موازين النشر\"/>
    </mc:Choice>
  </mc:AlternateContent>
  <bookViews>
    <workbookView xWindow="0" yWindow="0" windowWidth="24000" windowHeight="9225"/>
  </bookViews>
  <sheets>
    <sheet name="Q1" sheetId="1" r:id="rId1"/>
    <sheet name="Q2" sheetId="2" r:id="rId2"/>
    <sheet name="Q3" sheetId="3" r:id="rId3"/>
    <sheet name="Q4" sheetId="4" r:id="rId4"/>
    <sheet name="Anuual" sheetId="5" r:id="rId5"/>
  </sheets>
  <definedNames>
    <definedName name="_xlnm.Print_Area" localSheetId="0">'Q1'!#REF!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4" l="1"/>
  <c r="B100" i="4" s="1"/>
  <c r="B96" i="4" s="1"/>
  <c r="B101" i="4"/>
  <c r="B89" i="4"/>
  <c r="B84" i="4"/>
  <c r="B78" i="4" s="1"/>
  <c r="B77" i="4" s="1"/>
  <c r="B79" i="4"/>
  <c r="B74" i="4"/>
  <c r="B70" i="4" s="1"/>
  <c r="B71" i="4"/>
  <c r="B67" i="4"/>
  <c r="B64" i="4"/>
  <c r="B63" i="4" s="1"/>
  <c r="B62" i="4" s="1"/>
  <c r="B59" i="4"/>
  <c r="B55" i="4"/>
  <c r="B42" i="4"/>
  <c r="B39" i="4"/>
  <c r="B38" i="4"/>
  <c r="B36" i="4" s="1"/>
  <c r="B33" i="4"/>
  <c r="B31" i="4"/>
  <c r="B29" i="4"/>
  <c r="B26" i="4"/>
  <c r="C22" i="4"/>
  <c r="B22" i="4"/>
  <c r="C16" i="4"/>
  <c r="C15" i="4" s="1"/>
  <c r="B16" i="4"/>
  <c r="B15" i="4"/>
  <c r="B11" i="4"/>
  <c r="B7" i="4" s="1"/>
  <c r="B6" i="4" s="1"/>
  <c r="B5" i="4" s="1"/>
  <c r="B8" i="4"/>
  <c r="B104" i="3"/>
  <c r="B101" i="3"/>
  <c r="B100" i="3"/>
  <c r="B96" i="3"/>
  <c r="B95" i="3" s="1"/>
  <c r="B94" i="3" s="1"/>
  <c r="B89" i="3"/>
  <c r="B84" i="3"/>
  <c r="B79" i="3"/>
  <c r="B78" i="3"/>
  <c r="B77" i="3"/>
  <c r="B74" i="3"/>
  <c r="B71" i="3"/>
  <c r="B70" i="3"/>
  <c r="B67" i="3"/>
  <c r="B63" i="3" s="1"/>
  <c r="B62" i="3" s="1"/>
  <c r="B64" i="3"/>
  <c r="B59" i="3"/>
  <c r="B55" i="3"/>
  <c r="B42" i="3"/>
  <c r="B39" i="3"/>
  <c r="B38" i="3" s="1"/>
  <c r="B36" i="3" s="1"/>
  <c r="B33" i="3"/>
  <c r="B31" i="3"/>
  <c r="B29" i="3" s="1"/>
  <c r="B26" i="3"/>
  <c r="C22" i="3"/>
  <c r="B22" i="3"/>
  <c r="C16" i="3"/>
  <c r="B16" i="3"/>
  <c r="C15" i="3"/>
  <c r="B15" i="3"/>
  <c r="B11" i="3"/>
  <c r="B8" i="3"/>
  <c r="B7" i="3"/>
  <c r="B6" i="3"/>
  <c r="B104" i="2"/>
  <c r="B101" i="2"/>
  <c r="B89" i="2"/>
  <c r="B84" i="2"/>
  <c r="B79" i="2"/>
  <c r="B74" i="2"/>
  <c r="B70" i="2" s="1"/>
  <c r="B71" i="2"/>
  <c r="B67" i="2"/>
  <c r="B64" i="2"/>
  <c r="B63" i="2" s="1"/>
  <c r="B59" i="2"/>
  <c r="B55" i="2"/>
  <c r="B44" i="2"/>
  <c r="B42" i="2"/>
  <c r="B39" i="2"/>
  <c r="B38" i="2" s="1"/>
  <c r="B36" i="2" s="1"/>
  <c r="B33" i="2"/>
  <c r="B31" i="2"/>
  <c r="B29" i="2" s="1"/>
  <c r="B26" i="2"/>
  <c r="C22" i="2"/>
  <c r="B22" i="2"/>
  <c r="C16" i="2"/>
  <c r="B16" i="2"/>
  <c r="B15" i="2" s="1"/>
  <c r="C15" i="2"/>
  <c r="B11" i="2"/>
  <c r="B8" i="2"/>
  <c r="B7" i="2"/>
  <c r="B6" i="2" s="1"/>
  <c r="B100" i="2" l="1"/>
  <c r="B96" i="2" s="1"/>
  <c r="B95" i="2" s="1"/>
  <c r="B94" i="2" s="1"/>
  <c r="B78" i="2"/>
  <c r="B77" i="2" s="1"/>
  <c r="B58" i="4"/>
  <c r="B109" i="4" s="1"/>
  <c r="B93" i="4"/>
  <c r="B95" i="4"/>
  <c r="B94" i="4" s="1"/>
  <c r="B5" i="3"/>
  <c r="B58" i="3"/>
  <c r="B109" i="3" s="1"/>
  <c r="B93" i="3"/>
  <c r="B62" i="2"/>
  <c r="B93" i="2"/>
  <c r="B5" i="2"/>
  <c r="B11" i="1"/>
  <c r="B58" i="2" l="1"/>
  <c r="B109" i="2" s="1"/>
  <c r="B104" i="1" l="1"/>
  <c r="B101" i="1"/>
  <c r="B89" i="1"/>
  <c r="B84" i="1"/>
  <c r="B79" i="1"/>
  <c r="B74" i="1"/>
  <c r="B71" i="1"/>
  <c r="B70" i="1" s="1"/>
  <c r="B67" i="1"/>
  <c r="B64" i="1"/>
  <c r="B59" i="1"/>
  <c r="B55" i="1"/>
  <c r="B44" i="1"/>
  <c r="B42" i="1" s="1"/>
  <c r="B39" i="1"/>
  <c r="B33" i="1"/>
  <c r="B26" i="1"/>
  <c r="C22" i="1"/>
  <c r="B22" i="1"/>
  <c r="C16" i="1"/>
  <c r="B16" i="1"/>
  <c r="B8" i="1"/>
  <c r="B7" i="1" s="1"/>
  <c r="C15" i="1" l="1"/>
  <c r="B38" i="1"/>
  <c r="B36" i="1" s="1"/>
  <c r="B63" i="1"/>
  <c r="B62" i="1" s="1"/>
  <c r="B15" i="1"/>
  <c r="B6" i="1" s="1"/>
  <c r="B100" i="1"/>
  <c r="B96" i="1" s="1"/>
  <c r="B78" i="1"/>
  <c r="B77" i="1"/>
  <c r="B31" i="1"/>
  <c r="B95" i="1" l="1"/>
  <c r="B93" i="1"/>
  <c r="B58" i="1" s="1"/>
  <c r="B29" i="1"/>
  <c r="B94" i="1" l="1"/>
  <c r="B5" i="1"/>
  <c r="B109" i="1" l="1"/>
</calcChain>
</file>

<file path=xl/sharedStrings.xml><?xml version="1.0" encoding="utf-8"?>
<sst xmlns="http://schemas.openxmlformats.org/spreadsheetml/2006/main" count="1090" uniqueCount="244">
  <si>
    <t xml:space="preserve"> ميزان المدفوعات العراقي للفصل الثاني 2020 حسب منهجية الطبعة السادسة </t>
  </si>
  <si>
    <t>IRAQI BALANCE OF PAYMENTS(BPM6) Q1  2020</t>
  </si>
  <si>
    <t>IRAQI BALANCE OF PAYMENTS (BPM6) Q2  2020</t>
  </si>
  <si>
    <t>IRAQI BALANCE OF PAYMENTS (BPM6) Q3  2020</t>
  </si>
  <si>
    <t>IRAQI BALANCE OF PAYMENTS (BPM6) Q4  2020</t>
  </si>
  <si>
    <t xml:space="preserve"> Million Of  U.S $</t>
  </si>
  <si>
    <t>مليون دولار</t>
  </si>
  <si>
    <t>(مليون دولار)</t>
  </si>
  <si>
    <t>Items</t>
  </si>
  <si>
    <t>(FOB)</t>
  </si>
  <si>
    <t xml:space="preserve"> (CIF)</t>
  </si>
  <si>
    <t>الفقرات</t>
  </si>
  <si>
    <t xml:space="preserve"> (FOB)</t>
  </si>
  <si>
    <t xml:space="preserve">( FOB ) 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</si>
  <si>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</si>
  <si>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</si>
  <si>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</si>
  <si>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</si>
  <si>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</si>
  <si>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</si>
  <si>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</si>
  <si>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</si>
  <si>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</si>
  <si>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</si>
  <si>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</si>
  <si>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</si>
  <si>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</si>
  <si>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</si>
  <si>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</si>
  <si>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</si>
  <si>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</si>
  <si>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</si>
  <si>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</si>
  <si>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</si>
  <si>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</si>
  <si>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</si>
  <si>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</si>
  <si>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</si>
  <si>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</si>
  <si>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</si>
  <si>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</si>
  <si>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</si>
  <si>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</si>
  <si>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</si>
  <si>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</si>
  <si>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</si>
  <si>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</si>
  <si>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</si>
  <si>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</si>
  <si>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</si>
  <si>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</si>
  <si>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</si>
  <si>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</si>
  <si>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</si>
  <si>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</si>
  <si>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</si>
  <si>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</si>
  <si>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</si>
  <si>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          المقبوضات </t>
  </si>
  <si>
    <t xml:space="preserve">                     المقبوضات </t>
  </si>
  <si>
    <t xml:space="preserve">                  Payments**</t>
  </si>
  <si>
    <t xml:space="preserve">             **المدفوعات             </t>
  </si>
  <si>
    <t xml:space="preserve">                                                               **المدفوعات                     </t>
  </si>
  <si>
    <t xml:space="preserve">                                         **المدفوعات    </t>
  </si>
  <si>
    <t xml:space="preserve">                                         **المدفوعات           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</si>
  <si>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</si>
  <si>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</si>
  <si>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</si>
  <si>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</si>
  <si>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</si>
  <si>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</si>
  <si>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</si>
  <si>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</si>
  <si>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</si>
  <si>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</si>
  <si>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</si>
  <si>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  -  الفوائد على الدين العام الخارجي      </t>
  </si>
  <si>
    <t xml:space="preserve">                     - others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</si>
  <si>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</si>
  <si>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</si>
  <si>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</si>
  <si>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</si>
  <si>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</si>
  <si>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</si>
  <si>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</si>
  <si>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ــ Receipts</t>
  </si>
  <si>
    <t xml:space="preserve">                  ــ المقبوضات </t>
  </si>
  <si>
    <t xml:space="preserve">                         Total of Grants                   </t>
  </si>
  <si>
    <t xml:space="preserve">                       اجمالي المنح</t>
  </si>
  <si>
    <t xml:space="preserve">                 Total of Grants                   </t>
  </si>
  <si>
    <t xml:space="preserve">                    Total of Grants                                       </t>
  </si>
  <si>
    <t xml:space="preserve">                                     Other current transfers                   </t>
  </si>
  <si>
    <t xml:space="preserve">            التحويلات الجارية الاخرى                          </t>
  </si>
  <si>
    <t xml:space="preserve">               Other current transfers                   </t>
  </si>
  <si>
    <t xml:space="preserve">                 Other current transfers                           </t>
  </si>
  <si>
    <t xml:space="preserve">               ــ Payments</t>
  </si>
  <si>
    <t xml:space="preserve">                  ــ المدفوعات   </t>
  </si>
  <si>
    <t xml:space="preserve">                           Total of Grants                   </t>
  </si>
  <si>
    <t xml:space="preserve">                      اجمالي المنح</t>
  </si>
  <si>
    <t xml:space="preserve">                Total of Grants                   </t>
  </si>
  <si>
    <t xml:space="preserve">                                        Other current transfers                   </t>
  </si>
  <si>
    <t xml:space="preserve">           التحويلات الجارية الاخرى                          </t>
  </si>
  <si>
    <t xml:space="preserve">                   Other current transfers                   </t>
  </si>
  <si>
    <t xml:space="preserve">                 Other current transfers                   </t>
  </si>
  <si>
    <t xml:space="preserve">                         UN Compensation Fund</t>
  </si>
  <si>
    <t xml:space="preserve">                   صندوق التعويضات </t>
  </si>
  <si>
    <t xml:space="preserve">                     UN Compensation Fund</t>
  </si>
  <si>
    <t xml:space="preserve">                            صندوق التعويضات </t>
  </si>
  <si>
    <t xml:space="preserve">                  UN Compensation Fund</t>
  </si>
  <si>
    <t xml:space="preserve">                         Others</t>
  </si>
  <si>
    <t xml:space="preserve">                       أخرى</t>
  </si>
  <si>
    <t xml:space="preserve">                            أخرى</t>
  </si>
  <si>
    <t xml:space="preserve">                     Others</t>
  </si>
  <si>
    <t>* Including the value of oil in kind</t>
  </si>
  <si>
    <t xml:space="preserve">*: بضمنها قيمة النفط العيني </t>
  </si>
  <si>
    <t xml:space="preserve">ميزان المدفوعات العراقي للفصل الاول 2020 حسب منهجية الطبعة السادسة </t>
  </si>
  <si>
    <t>IRAQI BALANCE OF PAYMENTS(BPM6) Q1 2020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</si>
  <si>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</si>
  <si>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</si>
  <si>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</si>
  <si>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</si>
  <si>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</si>
  <si>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</si>
  <si>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</si>
  <si>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</si>
  <si>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</si>
  <si>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</si>
  <si>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</si>
  <si>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</si>
  <si>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</si>
  <si>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</si>
  <si>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</si>
  <si>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</si>
  <si>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</si>
  <si>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</si>
  <si>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</si>
  <si>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</si>
  <si>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</si>
  <si>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</si>
  <si>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</si>
  <si>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</si>
  <si>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</si>
  <si>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</si>
  <si>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</si>
  <si>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</si>
  <si>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</si>
  <si>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</si>
  <si>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</si>
  <si>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</si>
  <si>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</si>
  <si>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</si>
  <si>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</si>
  <si>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</si>
  <si>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</si>
  <si>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</si>
  <si>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</si>
  <si>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</si>
  <si>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</si>
  <si>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</si>
  <si>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</si>
  <si>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</si>
  <si>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</si>
  <si>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</si>
  <si>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</si>
  <si>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</si>
  <si>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</si>
  <si>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</si>
  <si>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</si>
  <si>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</si>
  <si>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</si>
  <si>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</si>
  <si>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</si>
  <si>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</si>
  <si>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</si>
  <si>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</si>
  <si>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</si>
  <si>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</si>
  <si>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</si>
  <si>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ب- صافي الاستثمار لشركات الايداع الاخرى                                            (الموجودات - المطلوبات )        </t>
  </si>
  <si>
    <t xml:space="preserve">            ب- صافي الاستثمار لشركات الايداع الاخرى                                                                (الموجودات - المطلوبات )       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</si>
  <si>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</si>
  <si>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</si>
  <si>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</si>
  <si>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</si>
  <si>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</si>
  <si>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</si>
  <si>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</si>
  <si>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</si>
  <si>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</si>
  <si>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</si>
  <si>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</si>
  <si>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</si>
  <si>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</si>
  <si>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</si>
  <si>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</si>
  <si>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</si>
  <si>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</si>
  <si>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</si>
  <si>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</si>
  <si>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</si>
  <si>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</si>
  <si>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</si>
  <si>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</si>
  <si>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</si>
  <si>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</si>
  <si>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</si>
  <si>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</si>
  <si>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</si>
  <si>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</si>
  <si>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</si>
  <si>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</si>
  <si>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</si>
  <si>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        Equitiesــ                         </t>
  </si>
  <si>
    <t xml:space="preserve">            bonds &amp; notesــ                       </t>
  </si>
  <si>
    <t xml:space="preserve">                                   ــ سندات وإذونات</t>
  </si>
  <si>
    <t xml:space="preserve">            bonds &amp; notesــ                            </t>
  </si>
  <si>
    <t xml:space="preserve">                                   ــ ادوات السوق النقدية / صافي المشتقات                                                                       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</si>
  <si>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</si>
  <si>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</si>
  <si>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</si>
  <si>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</si>
  <si>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</si>
  <si>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</si>
  <si>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>**: تتضمن  تكاليف الشحن والتامين المستقطعة من قيمة الاستيرادات سيف البالغة (2082.6) مليون دولار</t>
  </si>
  <si>
    <t>**Includes the costs of shipment &amp; insurance detucted from imports value CIF (2082.6) million US $</t>
  </si>
  <si>
    <t>**: تتضمن  تكاليف الشحن والتامين المستقطعة من قيمة الاستيرادات سيف البالغة (1124.6) مليون دولار</t>
  </si>
  <si>
    <t>**Includes the costs of shipment &amp; insurance detucted from imports value CIF (1124.6) million US $</t>
  </si>
  <si>
    <t>**: تتضمن  تكاليف الشحن والتامين المستقطعة من قيمة الاستيرادات سيف البالغة (2161.5) مليون دولار</t>
  </si>
  <si>
    <t>**Includes the costs of shipment &amp; insurance detucted from imports value CIF (2161.5) million US $</t>
  </si>
  <si>
    <t>**: تتضمن  تكاليف الشحن والتامين المستقطعة من قيمة الاستيرادات سيف البالغة (1875.2) مليون دولار</t>
  </si>
  <si>
    <t>**Includes the costs of shipment &amp; insurance detucted from imports value CIF (1875.2) million US $</t>
  </si>
  <si>
    <t xml:space="preserve">ميزان المدفوعات العراقي للفصل الاول 2020حسب منهجية الطبعة السادسة </t>
  </si>
  <si>
    <t>**: تتضمن  تكاليف الشحن والتامين المستقطعة من قيمة الاستيرادات سيف البالغة (7243.9) مليون دولار</t>
  </si>
  <si>
    <t>**Includes the costs of shipment &amp; insurance detucted from imports value CIF (7243.9) million US $</t>
  </si>
  <si>
    <t>Note :Data are updated  .</t>
  </si>
  <si>
    <t>ملاحظة : البيانات محدثة  .</t>
  </si>
  <si>
    <t xml:space="preserve"> ميزان المدفوعات العراقي للفصل الرابع 2020 حسب منهجية الطبعة السادسة </t>
  </si>
  <si>
    <t xml:space="preserve"> ميزان المدفوعات العراقي سنوي 2020 حسب منهجية الطبعة السادسة </t>
  </si>
  <si>
    <t>IRAQI BALANCE OF PAYMENTS (BPM6) 2020</t>
  </si>
  <si>
    <t xml:space="preserve">                      ــ Money Market                                                            Instrument\Financtial / Derivatives,net        </t>
  </si>
  <si>
    <t xml:space="preserve">                            ــ Money Market  Instrument\Financtial /                                        Derivatives,net   </t>
  </si>
  <si>
    <t xml:space="preserve"> ميزان المدفوعات العراقي للفصل الثالث 2020 حسب منهجية الطبعة السادسة </t>
  </si>
  <si>
    <t xml:space="preserve">                         ــ Money Market                                                            Instrument\Financtial / Derivatives,net        </t>
  </si>
  <si>
    <t xml:space="preserve">                            ــ Money Market  Instrument\Financtial /                                   Derivatives,net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</si>
</sst>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178"/>
    </font>
    <font>
      <sz val="14"/>
      <name val="Arial"/>
      <family val="2"/>
    </font>
    <font>
      <sz val="9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5">
    <xf numFmtId="0" fontId="0" fillId="0" borderId="0" xfId="0"/>
    <xf numFmtId="0" fontId="0" fillId="0" borderId="0" xfId="0" applyFill="1"/>
    <xf numFmtId="0" fontId="4" fillId="0" borderId="0" xfId="2" applyFont="1" applyBorder="1" applyAlignment="1">
      <alignment horizontal="left"/>
    </xf>
    <xf numFmtId="0" fontId="6" fillId="0" borderId="0" xfId="0" applyFont="1"/>
    <xf numFmtId="0" fontId="7" fillId="0" borderId="0" xfId="2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2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" xfId="2" applyFont="1" applyFill="1" applyBorder="1"/>
    <xf numFmtId="0" fontId="5" fillId="0" borderId="2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1" xfId="2" applyFont="1" applyFill="1" applyBorder="1" applyAlignment="1">
      <alignment wrapText="1"/>
    </xf>
    <xf numFmtId="0" fontId="5" fillId="0" borderId="2" xfId="2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wrapText="1"/>
    </xf>
    <xf numFmtId="0" fontId="5" fillId="0" borderId="4" xfId="2" applyFont="1" applyFill="1" applyBorder="1"/>
    <xf numFmtId="165" fontId="4" fillId="0" borderId="5" xfId="2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readingOrder="2"/>
    </xf>
    <xf numFmtId="0" fontId="5" fillId="0" borderId="4" xfId="2" applyFont="1" applyFill="1" applyBorder="1" applyAlignment="1">
      <alignment wrapText="1"/>
    </xf>
    <xf numFmtId="0" fontId="5" fillId="0" borderId="6" xfId="0" applyFont="1" applyFill="1" applyBorder="1" applyAlignment="1">
      <alignment horizontal="right" wrapText="1" readingOrder="2"/>
    </xf>
    <xf numFmtId="0" fontId="4" fillId="0" borderId="4" xfId="2" applyFont="1" applyFill="1" applyBorder="1"/>
    <xf numFmtId="165" fontId="4" fillId="0" borderId="5" xfId="2" quotePrefix="1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wrapText="1"/>
    </xf>
    <xf numFmtId="3" fontId="4" fillId="0" borderId="4" xfId="2" applyNumberFormat="1" applyFont="1" applyFill="1" applyBorder="1" applyAlignment="1">
      <alignment horizontal="left" indent="1"/>
    </xf>
    <xf numFmtId="0" fontId="4" fillId="0" borderId="6" xfId="0" applyFont="1" applyFill="1" applyBorder="1"/>
    <xf numFmtId="3" fontId="4" fillId="0" borderId="4" xfId="2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165" fontId="0" fillId="0" borderId="0" xfId="0" applyNumberFormat="1"/>
    <xf numFmtId="3" fontId="4" fillId="0" borderId="4" xfId="2" applyNumberFormat="1" applyFont="1" applyFill="1" applyBorder="1" applyAlignment="1">
      <alignment horizontal="left" readingOrder="1"/>
    </xf>
    <xf numFmtId="49" fontId="4" fillId="0" borderId="6" xfId="0" applyNumberFormat="1" applyFont="1" applyFill="1" applyBorder="1" applyAlignment="1">
      <alignment horizontal="right" readingOrder="2"/>
    </xf>
    <xf numFmtId="3" fontId="4" fillId="0" borderId="4" xfId="2" applyNumberFormat="1" applyFont="1" applyFill="1" applyBorder="1" applyAlignment="1">
      <alignment horizontal="left" wrapText="1" readingOrder="1"/>
    </xf>
    <xf numFmtId="49" fontId="4" fillId="0" borderId="6" xfId="0" applyNumberFormat="1" applyFont="1" applyFill="1" applyBorder="1" applyAlignment="1">
      <alignment horizontal="right" wrapText="1" readingOrder="2"/>
    </xf>
    <xf numFmtId="165" fontId="4" fillId="0" borderId="5" xfId="2" applyNumberFormat="1" applyFont="1" applyFill="1" applyBorder="1" applyAlignment="1">
      <alignment horizontal="center" wrapText="1"/>
    </xf>
    <xf numFmtId="3" fontId="4" fillId="0" borderId="4" xfId="2" applyNumberFormat="1" applyFont="1" applyFill="1" applyBorder="1" applyAlignment="1"/>
    <xf numFmtId="0" fontId="4" fillId="0" borderId="6" xfId="0" applyFont="1" applyFill="1" applyBorder="1" applyAlignment="1">
      <alignment horizontal="right" readingOrder="2"/>
    </xf>
    <xf numFmtId="3" fontId="4" fillId="0" borderId="4" xfId="2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 readingOrder="2"/>
    </xf>
    <xf numFmtId="3" fontId="4" fillId="0" borderId="4" xfId="2" applyNumberFormat="1" applyFont="1" applyFill="1" applyBorder="1" applyAlignment="1">
      <alignment horizontal="left"/>
    </xf>
    <xf numFmtId="3" fontId="4" fillId="0" borderId="4" xfId="2" applyNumberFormat="1" applyFont="1" applyFill="1" applyBorder="1" applyAlignment="1">
      <alignment horizontal="left" indent="3"/>
    </xf>
    <xf numFmtId="165" fontId="4" fillId="0" borderId="7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3" fontId="4" fillId="0" borderId="8" xfId="2" applyNumberFormat="1" applyFont="1" applyFill="1" applyBorder="1" applyAlignment="1">
      <alignment horizontal="left" wrapText="1"/>
    </xf>
    <xf numFmtId="165" fontId="4" fillId="0" borderId="9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165" fontId="4" fillId="0" borderId="10" xfId="2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left" indent="1"/>
    </xf>
    <xf numFmtId="0" fontId="4" fillId="0" borderId="6" xfId="0" applyFont="1" applyFill="1" applyBorder="1" applyAlignment="1"/>
    <xf numFmtId="0" fontId="4" fillId="0" borderId="4" xfId="2" applyFont="1" applyFill="1" applyBorder="1" applyAlignment="1">
      <alignment horizontal="left" wrapText="1"/>
    </xf>
    <xf numFmtId="0" fontId="4" fillId="0" borderId="8" xfId="2" applyFont="1" applyFill="1" applyBorder="1" applyAlignment="1">
      <alignment horizontal="left" wrapText="1"/>
    </xf>
    <xf numFmtId="0" fontId="4" fillId="0" borderId="8" xfId="2" applyFont="1" applyFill="1" applyBorder="1" applyAlignment="1">
      <alignment horizontal="left" indent="2" readingOrder="1"/>
    </xf>
    <xf numFmtId="0" fontId="4" fillId="0" borderId="4" xfId="2" applyFont="1" applyFill="1" applyBorder="1" applyAlignment="1">
      <alignment horizontal="left" indent="2" readingOrder="1"/>
    </xf>
    <xf numFmtId="0" fontId="4" fillId="0" borderId="4" xfId="2" applyFont="1" applyFill="1" applyBorder="1" applyAlignment="1">
      <alignment horizontal="left" wrapText="1" readingOrder="1"/>
    </xf>
    <xf numFmtId="0" fontId="4" fillId="0" borderId="8" xfId="2" applyFont="1" applyFill="1" applyBorder="1" applyAlignment="1">
      <alignment horizontal="left" wrapText="1" readingOrder="1"/>
    </xf>
    <xf numFmtId="0" fontId="4" fillId="0" borderId="4" xfId="2" applyFont="1" applyFill="1" applyBorder="1" applyAlignment="1">
      <alignment horizontal="left" indent="2"/>
    </xf>
    <xf numFmtId="0" fontId="4" fillId="0" borderId="4" xfId="2" applyFont="1" applyFill="1" applyBorder="1" applyAlignment="1">
      <alignment horizontal="left" wrapText="1" indent="1"/>
    </xf>
    <xf numFmtId="3" fontId="4" fillId="0" borderId="4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 wrapText="1"/>
    </xf>
    <xf numFmtId="3" fontId="4" fillId="0" borderId="11" xfId="2" applyNumberFormat="1" applyFont="1" applyFill="1" applyBorder="1" applyAlignment="1">
      <alignment horizontal="left" indent="3"/>
    </xf>
    <xf numFmtId="165" fontId="4" fillId="0" borderId="12" xfId="2" applyNumberFormat="1" applyFont="1" applyFill="1" applyBorder="1" applyAlignment="1">
      <alignment horizontal="center"/>
    </xf>
    <xf numFmtId="0" fontId="4" fillId="0" borderId="13" xfId="0" applyFont="1" applyFill="1" applyBorder="1"/>
    <xf numFmtId="3" fontId="4" fillId="0" borderId="11" xfId="2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6" fillId="0" borderId="0" xfId="0" applyFont="1" applyFill="1"/>
    <xf numFmtId="0" fontId="3" fillId="0" borderId="0" xfId="0" applyFont="1" applyFill="1" applyAlignment="1">
      <alignment horizontal="left" wrapText="1" readingOrder="1"/>
    </xf>
    <xf numFmtId="0" fontId="3" fillId="0" borderId="0" xfId="0" applyFont="1" applyFill="1" applyAlignment="1">
      <alignment horizontal="right" readingOrder="2"/>
    </xf>
    <xf numFmtId="0" fontId="10" fillId="0" borderId="0" xfId="0" applyFont="1" applyFill="1" applyAlignment="1">
      <alignment wrapText="1"/>
    </xf>
    <xf numFmtId="0" fontId="3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 wrapText="1" readingOrder="2"/>
    </xf>
    <xf numFmtId="0" fontId="10" fillId="0" borderId="0" xfId="0" applyFont="1" applyFill="1" applyAlignment="1">
      <alignment horizontal="left"/>
    </xf>
    <xf numFmtId="0" fontId="12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4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2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5" xfId="2" applyFont="1" applyFill="1" applyBorder="1"/>
    <xf numFmtId="0" fontId="5" fillId="0" borderId="5" xfId="2" applyFont="1" applyFill="1" applyBorder="1" applyAlignment="1">
      <alignment horizontal="center"/>
    </xf>
    <xf numFmtId="0" fontId="5" fillId="0" borderId="5" xfId="0" applyFont="1" applyFill="1" applyBorder="1"/>
    <xf numFmtId="0" fontId="5" fillId="0" borderId="3" xfId="0" applyFont="1" applyFill="1" applyBorder="1" applyAlignment="1">
      <alignment wrapText="1"/>
    </xf>
    <xf numFmtId="165" fontId="14" fillId="0" borderId="5" xfId="2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 readingOrder="2"/>
    </xf>
    <xf numFmtId="0" fontId="4" fillId="0" borderId="5" xfId="2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 wrapText="1"/>
    </xf>
    <xf numFmtId="2" fontId="5" fillId="0" borderId="5" xfId="2" applyNumberFormat="1" applyFont="1" applyFill="1" applyBorder="1"/>
    <xf numFmtId="2" fontId="5" fillId="0" borderId="4" xfId="2" applyNumberFormat="1" applyFont="1" applyFill="1" applyBorder="1" applyAlignment="1">
      <alignment wrapText="1"/>
    </xf>
    <xf numFmtId="2" fontId="5" fillId="0" borderId="5" xfId="2" applyNumberFormat="1" applyFont="1" applyFill="1" applyBorder="1" applyAlignment="1">
      <alignment horizontal="left" indent="1"/>
    </xf>
    <xf numFmtId="2" fontId="5" fillId="0" borderId="4" xfId="2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right" readingOrder="2"/>
    </xf>
    <xf numFmtId="0" fontId="4" fillId="0" borderId="8" xfId="2" applyFont="1" applyFill="1" applyBorder="1" applyAlignment="1">
      <alignment wrapText="1"/>
    </xf>
    <xf numFmtId="165" fontId="14" fillId="0" borderId="9" xfId="2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left" indent="1" readingOrder="1"/>
    </xf>
    <xf numFmtId="2" fontId="4" fillId="0" borderId="4" xfId="2" applyNumberFormat="1" applyFont="1" applyFill="1" applyBorder="1" applyAlignment="1">
      <alignment horizontal="left" wrapText="1" readingOrder="1"/>
    </xf>
    <xf numFmtId="2" fontId="4" fillId="0" borderId="5" xfId="2" applyNumberFormat="1" applyFont="1" applyFill="1" applyBorder="1" applyAlignment="1">
      <alignment horizontal="left" indent="1"/>
    </xf>
    <xf numFmtId="2" fontId="4" fillId="0" borderId="4" xfId="2" applyNumberFormat="1" applyFont="1" applyFill="1" applyBorder="1" applyAlignment="1">
      <alignment horizontal="left" wrapText="1"/>
    </xf>
    <xf numFmtId="2" fontId="4" fillId="0" borderId="5" xfId="2" applyNumberFormat="1" applyFont="1" applyFill="1" applyBorder="1" applyAlignment="1">
      <alignment horizontal="left"/>
    </xf>
    <xf numFmtId="2" fontId="4" fillId="0" borderId="5" xfId="2" applyNumberFormat="1" applyFont="1" applyFill="1" applyBorder="1" applyAlignment="1">
      <alignment horizontal="left" indent="2"/>
    </xf>
    <xf numFmtId="2" fontId="4" fillId="0" borderId="5" xfId="2" applyNumberFormat="1" applyFont="1" applyFill="1" applyBorder="1" applyAlignment="1">
      <alignment horizontal="left" indent="4"/>
    </xf>
    <xf numFmtId="2" fontId="4" fillId="0" borderId="5" xfId="2" applyNumberFormat="1" applyFont="1" applyFill="1" applyBorder="1" applyAlignment="1">
      <alignment horizontal="left" vertical="center" wrapText="1" indent="4"/>
    </xf>
    <xf numFmtId="166" fontId="4" fillId="0" borderId="5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left" vertical="center" indent="4"/>
    </xf>
    <xf numFmtId="0" fontId="4" fillId="0" borderId="5" xfId="2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>
      <alignment horizontal="left" vertical="center" wrapText="1"/>
    </xf>
    <xf numFmtId="2" fontId="4" fillId="0" borderId="4" xfId="2" applyNumberFormat="1" applyFont="1" applyFill="1" applyBorder="1" applyAlignment="1">
      <alignment horizontal="left" vertical="center" wrapText="1"/>
    </xf>
    <xf numFmtId="2" fontId="4" fillId="0" borderId="5" xfId="2" applyNumberFormat="1" applyFont="1" applyFill="1" applyBorder="1" applyAlignment="1">
      <alignment horizontal="left" indent="3"/>
    </xf>
    <xf numFmtId="2" fontId="4" fillId="0" borderId="8" xfId="2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right" wrapText="1" readingOrder="2"/>
    </xf>
    <xf numFmtId="2" fontId="4" fillId="0" borderId="5" xfId="2" applyNumberFormat="1" applyFont="1" applyFill="1" applyBorder="1" applyAlignment="1">
      <alignment horizontal="left" vertical="center" indent="2"/>
    </xf>
    <xf numFmtId="0" fontId="4" fillId="0" borderId="5" xfId="0" applyFont="1" applyFill="1" applyBorder="1" applyAlignment="1">
      <alignment wrapText="1"/>
    </xf>
    <xf numFmtId="2" fontId="5" fillId="0" borderId="5" xfId="2" applyNumberFormat="1" applyFont="1" applyFill="1" applyBorder="1" applyAlignment="1">
      <alignment horizontal="left" indent="3"/>
    </xf>
    <xf numFmtId="2" fontId="5" fillId="0" borderId="8" xfId="2" applyNumberFormat="1" applyFont="1" applyFill="1" applyBorder="1" applyAlignment="1">
      <alignment horizontal="left" wrapText="1"/>
    </xf>
    <xf numFmtId="2" fontId="5" fillId="0" borderId="5" xfId="2" applyNumberFormat="1" applyFont="1" applyFill="1" applyBorder="1" applyAlignment="1">
      <alignment horizontal="left"/>
    </xf>
    <xf numFmtId="165" fontId="15" fillId="0" borderId="5" xfId="2" applyNumberFormat="1" applyFont="1" applyFill="1" applyBorder="1" applyAlignment="1">
      <alignment horizontal="center"/>
    </xf>
    <xf numFmtId="2" fontId="15" fillId="0" borderId="4" xfId="2" applyNumberFormat="1" applyFont="1" applyFill="1" applyBorder="1" applyAlignment="1">
      <alignment horizontal="left" wrapText="1"/>
    </xf>
    <xf numFmtId="0" fontId="15" fillId="0" borderId="6" xfId="0" applyFont="1" applyFill="1" applyBorder="1" applyAlignment="1">
      <alignment wrapText="1"/>
    </xf>
    <xf numFmtId="2" fontId="4" fillId="0" borderId="5" xfId="2" applyNumberFormat="1" applyFont="1" applyFill="1" applyBorder="1" applyAlignment="1">
      <alignment horizontal="left" indent="2" readingOrder="1"/>
    </xf>
    <xf numFmtId="2" fontId="4" fillId="0" borderId="4" xfId="2" applyNumberFormat="1" applyFont="1" applyFill="1" applyBorder="1" applyAlignment="1">
      <alignment horizontal="center" wrapText="1" readingOrder="2"/>
    </xf>
    <xf numFmtId="2" fontId="4" fillId="0" borderId="4" xfId="2" applyNumberFormat="1" applyFont="1" applyFill="1" applyBorder="1" applyAlignment="1">
      <alignment horizontal="center" vertical="center" wrapText="1" readingOrder="1"/>
    </xf>
    <xf numFmtId="2" fontId="5" fillId="0" borderId="5" xfId="2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right" vertical="top" wrapText="1"/>
    </xf>
    <xf numFmtId="2" fontId="5" fillId="0" borderId="11" xfId="2" applyNumberFormat="1" applyFont="1" applyFill="1" applyBorder="1" applyAlignment="1">
      <alignment wrapText="1"/>
    </xf>
    <xf numFmtId="165" fontId="14" fillId="0" borderId="12" xfId="2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right" vertical="top" wrapText="1"/>
    </xf>
    <xf numFmtId="0" fontId="3" fillId="0" borderId="0" xfId="0" quotePrefix="1" applyFont="1" applyFill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 readingOrder="2"/>
    </xf>
    <xf numFmtId="2" fontId="5" fillId="0" borderId="8" xfId="2" applyNumberFormat="1" applyFont="1" applyFill="1" applyBorder="1" applyAlignment="1">
      <alignment wrapText="1"/>
    </xf>
    <xf numFmtId="2" fontId="4" fillId="0" borderId="8" xfId="2" applyNumberFormat="1" applyFont="1" applyFill="1" applyBorder="1" applyAlignment="1">
      <alignment horizontal="left" wrapText="1" readingOrder="1"/>
    </xf>
    <xf numFmtId="165" fontId="11" fillId="0" borderId="5" xfId="2" applyNumberFormat="1" applyFont="1" applyFill="1" applyBorder="1" applyAlignment="1">
      <alignment horizontal="center"/>
    </xf>
    <xf numFmtId="0" fontId="16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2" fontId="11" fillId="0" borderId="5" xfId="2" applyNumberFormat="1" applyFont="1" applyFill="1" applyBorder="1" applyAlignment="1">
      <alignment horizontal="left" indent="2"/>
    </xf>
    <xf numFmtId="0" fontId="11" fillId="0" borderId="5" xfId="0" applyFont="1" applyFill="1" applyBorder="1"/>
    <xf numFmtId="0" fontId="11" fillId="0" borderId="5" xfId="0" applyFont="1" applyFill="1" applyBorder="1" applyAlignment="1">
      <alignment horizontal="right" readingOrder="2"/>
    </xf>
    <xf numFmtId="2" fontId="11" fillId="0" borderId="5" xfId="2" applyNumberFormat="1" applyFont="1" applyFill="1" applyBorder="1" applyAlignment="1">
      <alignment horizontal="left" wrapText="1" indent="2" readingOrder="1"/>
    </xf>
    <xf numFmtId="0" fontId="11" fillId="0" borderId="5" xfId="0" applyFont="1" applyFill="1" applyBorder="1" applyAlignment="1"/>
    <xf numFmtId="2" fontId="11" fillId="0" borderId="5" xfId="2" applyNumberFormat="1" applyFont="1" applyFill="1" applyBorder="1" applyAlignment="1">
      <alignment horizontal="left" indent="2" readingOrder="2"/>
    </xf>
    <xf numFmtId="2" fontId="11" fillId="0" borderId="5" xfId="2" applyNumberFormat="1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right" wrapText="1"/>
    </xf>
    <xf numFmtId="2" fontId="11" fillId="0" borderId="5" xfId="2" applyNumberFormat="1" applyFont="1" applyFill="1" applyBorder="1" applyAlignment="1">
      <alignment horizontal="left" indent="2" readingOrder="1"/>
    </xf>
    <xf numFmtId="2" fontId="11" fillId="0" borderId="4" xfId="2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horizontal="right" wrapText="1" readingOrder="2"/>
    </xf>
    <xf numFmtId="2" fontId="11" fillId="0" borderId="4" xfId="2" applyNumberFormat="1" applyFont="1" applyFill="1" applyBorder="1" applyAlignment="1">
      <alignment horizontal="center" wrapText="1" readingOrder="2"/>
    </xf>
    <xf numFmtId="2" fontId="11" fillId="0" borderId="4" xfId="2" applyNumberFormat="1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2" fontId="5" fillId="0" borderId="11" xfId="2" applyNumberFormat="1" applyFont="1" applyFill="1" applyBorder="1" applyAlignment="1">
      <alignment vertical="center" wrapText="1"/>
    </xf>
    <xf numFmtId="165" fontId="4" fillId="0" borderId="12" xfId="2" applyNumberFormat="1" applyFont="1" applyFill="1" applyBorder="1" applyAlignment="1">
      <alignment horizontal="center" vertical="center"/>
    </xf>
    <xf numFmtId="165" fontId="14" fillId="0" borderId="12" xfId="2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 wrapText="1"/>
    </xf>
    <xf numFmtId="2" fontId="5" fillId="0" borderId="5" xfId="2" applyNumberFormat="1" applyFont="1" applyFill="1" applyBorder="1" applyAlignment="1">
      <alignment vertical="center" wrapText="1"/>
    </xf>
    <xf numFmtId="165" fontId="4" fillId="0" borderId="5" xfId="2" applyNumberFormat="1" applyFont="1" applyFill="1" applyBorder="1" applyAlignment="1">
      <alignment horizontal="center" vertical="center"/>
    </xf>
    <xf numFmtId="165" fontId="14" fillId="0" borderId="5" xfId="2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workbookViewId="0">
      <selection activeCell="D111" sqref="D111:D112"/>
    </sheetView>
  </sheetViews>
  <sheetFormatPr defaultRowHeight="15" x14ac:dyDescent="0.25"/>
  <cols>
    <col min="1" max="1" width="54.42578125" customWidth="1"/>
    <col min="2" max="2" width="14" customWidth="1"/>
    <col min="3" max="3" width="14.7109375" customWidth="1"/>
    <col min="4" max="4" width="55.5703125" customWidth="1"/>
    <col min="5" max="5" width="20.28515625" customWidth="1"/>
    <col min="6" max="6" width="42" customWidth="1"/>
  </cols>
  <sheetData>
    <row r="1" spans="1:4" ht="18.75" x14ac:dyDescent="0.3">
      <c r="A1" s="156" t="s">
        <v>231</v>
      </c>
      <c r="B1" s="156"/>
      <c r="C1" s="156"/>
      <c r="D1" s="156"/>
    </row>
    <row r="2" spans="1:4" ht="18.75" x14ac:dyDescent="0.3">
      <c r="A2" s="156" t="s">
        <v>1</v>
      </c>
      <c r="B2" s="156"/>
      <c r="C2" s="156"/>
      <c r="D2" s="156"/>
    </row>
    <row r="3" spans="1:4" ht="16.5" thickBot="1" x14ac:dyDescent="0.3">
      <c r="A3" s="2" t="s">
        <v>5</v>
      </c>
      <c r="B3" s="160"/>
      <c r="C3" s="160"/>
      <c r="D3" s="3" t="s">
        <v>6</v>
      </c>
    </row>
    <row r="4" spans="1:4" ht="24.95" customHeight="1" x14ac:dyDescent="0.25">
      <c r="A4" s="8" t="s">
        <v>8</v>
      </c>
      <c r="B4" s="9" t="s">
        <v>9</v>
      </c>
      <c r="C4" s="9" t="s">
        <v>10</v>
      </c>
      <c r="D4" s="10" t="s">
        <v>11</v>
      </c>
    </row>
    <row r="5" spans="1:4" ht="24.95" customHeight="1" x14ac:dyDescent="0.25">
      <c r="A5" s="14" t="s">
        <v>14</v>
      </c>
      <c r="B5" s="15">
        <f>B6+B26+B29+B36</f>
        <v>803.20000000000414</v>
      </c>
      <c r="C5" s="16"/>
      <c r="D5" s="17" t="s">
        <v>15</v>
      </c>
    </row>
    <row r="6" spans="1:4" ht="24.95" customHeight="1" x14ac:dyDescent="0.25">
      <c r="A6" s="20" t="s">
        <v>16</v>
      </c>
      <c r="B6" s="15">
        <f>B7-B15</f>
        <v>5195.600000000004</v>
      </c>
      <c r="C6" s="21"/>
      <c r="D6" s="17" t="s">
        <v>17</v>
      </c>
    </row>
    <row r="7" spans="1:4" ht="24.95" customHeight="1" x14ac:dyDescent="0.25">
      <c r="A7" s="23" t="s">
        <v>18</v>
      </c>
      <c r="B7" s="15">
        <f>B8+B11+B14</f>
        <v>16996.800000000003</v>
      </c>
      <c r="C7" s="15"/>
      <c r="D7" s="24" t="s">
        <v>19</v>
      </c>
    </row>
    <row r="8" spans="1:4" ht="24.95" customHeight="1" x14ac:dyDescent="0.25">
      <c r="A8" s="28" t="s">
        <v>20</v>
      </c>
      <c r="B8" s="15">
        <f>B9+B10</f>
        <v>16315.7</v>
      </c>
      <c r="C8" s="15"/>
      <c r="D8" s="29" t="s">
        <v>21</v>
      </c>
    </row>
    <row r="9" spans="1:4" ht="24.95" customHeight="1" x14ac:dyDescent="0.25">
      <c r="A9" s="28" t="s">
        <v>22</v>
      </c>
      <c r="B9" s="15">
        <v>16315.7</v>
      </c>
      <c r="C9" s="15"/>
      <c r="D9" s="29" t="s">
        <v>23</v>
      </c>
    </row>
    <row r="10" spans="1:4" ht="24.95" customHeight="1" x14ac:dyDescent="0.25">
      <c r="A10" s="28" t="s">
        <v>24</v>
      </c>
      <c r="B10" s="15">
        <v>0</v>
      </c>
      <c r="C10" s="15"/>
      <c r="D10" s="29" t="s">
        <v>25</v>
      </c>
    </row>
    <row r="11" spans="1:4" ht="24.95" customHeight="1" x14ac:dyDescent="0.25">
      <c r="A11" s="28" t="s">
        <v>26</v>
      </c>
      <c r="B11" s="15">
        <f>B12+B13</f>
        <v>598.4</v>
      </c>
      <c r="C11" s="15"/>
      <c r="D11" s="29" t="s">
        <v>27</v>
      </c>
    </row>
    <row r="12" spans="1:4" ht="24.95" customHeight="1" x14ac:dyDescent="0.25">
      <c r="A12" s="28" t="s">
        <v>28</v>
      </c>
      <c r="B12" s="15">
        <v>584.5</v>
      </c>
      <c r="C12" s="15"/>
      <c r="D12" s="29" t="s">
        <v>29</v>
      </c>
    </row>
    <row r="13" spans="1:4" ht="24.95" customHeight="1" x14ac:dyDescent="0.25">
      <c r="A13" s="28" t="s">
        <v>24</v>
      </c>
      <c r="B13" s="15">
        <v>13.9</v>
      </c>
      <c r="C13" s="15"/>
      <c r="D13" s="29" t="s">
        <v>25</v>
      </c>
    </row>
    <row r="14" spans="1:4" ht="24.95" customHeight="1" x14ac:dyDescent="0.25">
      <c r="A14" s="30" t="s">
        <v>30</v>
      </c>
      <c r="B14" s="15">
        <v>82.7</v>
      </c>
      <c r="C14" s="15"/>
      <c r="D14" s="29" t="s">
        <v>31</v>
      </c>
    </row>
    <row r="15" spans="1:4" ht="24.95" customHeight="1" x14ac:dyDescent="0.25">
      <c r="A15" s="23" t="s">
        <v>32</v>
      </c>
      <c r="B15" s="15">
        <f>B16+B22</f>
        <v>11801.199999999999</v>
      </c>
      <c r="C15" s="15">
        <f>C16+C22</f>
        <v>13883.8</v>
      </c>
      <c r="D15" s="24" t="s">
        <v>33</v>
      </c>
    </row>
    <row r="16" spans="1:4" ht="24.95" customHeight="1" x14ac:dyDescent="0.25">
      <c r="A16" s="33" t="s">
        <v>34</v>
      </c>
      <c r="B16" s="15">
        <f>B17+B18+B19+B20+B21</f>
        <v>1350.8</v>
      </c>
      <c r="C16" s="15">
        <f>C17+C18+C19+C20+C21</f>
        <v>1589.2</v>
      </c>
      <c r="D16" s="34" t="s">
        <v>35</v>
      </c>
    </row>
    <row r="17" spans="1:4" ht="24.95" customHeight="1" x14ac:dyDescent="0.25">
      <c r="A17" s="37" t="s">
        <v>36</v>
      </c>
      <c r="B17" s="15">
        <v>189.3</v>
      </c>
      <c r="C17" s="15">
        <v>222.7</v>
      </c>
      <c r="D17" s="24" t="s">
        <v>37</v>
      </c>
    </row>
    <row r="18" spans="1:4" ht="24.95" customHeight="1" x14ac:dyDescent="0.25">
      <c r="A18" s="37" t="s">
        <v>38</v>
      </c>
      <c r="B18" s="15">
        <v>108.7</v>
      </c>
      <c r="C18" s="15">
        <v>127.9</v>
      </c>
      <c r="D18" s="24" t="s">
        <v>39</v>
      </c>
    </row>
    <row r="19" spans="1:4" ht="24.95" customHeight="1" x14ac:dyDescent="0.25">
      <c r="A19" s="33" t="s">
        <v>40</v>
      </c>
      <c r="B19" s="15">
        <v>829.5</v>
      </c>
      <c r="C19" s="136">
        <v>975.9</v>
      </c>
      <c r="D19" s="24" t="s">
        <v>41</v>
      </c>
    </row>
    <row r="20" spans="1:4" ht="24.95" customHeight="1" x14ac:dyDescent="0.25">
      <c r="A20" s="33" t="s">
        <v>42</v>
      </c>
      <c r="B20" s="15">
        <v>216.8</v>
      </c>
      <c r="C20" s="15">
        <v>255</v>
      </c>
      <c r="D20" s="24" t="s">
        <v>43</v>
      </c>
    </row>
    <row r="21" spans="1:4" ht="24.95" customHeight="1" x14ac:dyDescent="0.25">
      <c r="A21" s="33" t="s">
        <v>44</v>
      </c>
      <c r="B21" s="15">
        <v>6.5</v>
      </c>
      <c r="C21" s="15">
        <v>7.7</v>
      </c>
      <c r="D21" s="24" t="s">
        <v>45</v>
      </c>
    </row>
    <row r="22" spans="1:4" ht="24.95" customHeight="1" x14ac:dyDescent="0.25">
      <c r="A22" s="33" t="s">
        <v>46</v>
      </c>
      <c r="B22" s="15">
        <f>B23+B24+B25</f>
        <v>10450.4</v>
      </c>
      <c r="C22" s="15">
        <f>C23+C24+C25</f>
        <v>12294.599999999999</v>
      </c>
      <c r="D22" s="34" t="s">
        <v>47</v>
      </c>
    </row>
    <row r="23" spans="1:4" ht="24.95" customHeight="1" x14ac:dyDescent="0.25">
      <c r="A23" s="38" t="s">
        <v>48</v>
      </c>
      <c r="B23" s="15">
        <v>2612.6</v>
      </c>
      <c r="C23" s="15">
        <v>3073.7</v>
      </c>
      <c r="D23" s="24" t="s">
        <v>49</v>
      </c>
    </row>
    <row r="24" spans="1:4" ht="24.95" customHeight="1" x14ac:dyDescent="0.25">
      <c r="A24" s="38" t="s">
        <v>50</v>
      </c>
      <c r="B24" s="15">
        <v>7837.8</v>
      </c>
      <c r="C24" s="15">
        <v>9220.9</v>
      </c>
      <c r="D24" s="24" t="s">
        <v>51</v>
      </c>
    </row>
    <row r="25" spans="1:4" ht="24.95" customHeight="1" x14ac:dyDescent="0.25">
      <c r="A25" s="38" t="s">
        <v>52</v>
      </c>
      <c r="B25" s="15">
        <v>0</v>
      </c>
      <c r="C25" s="15">
        <v>0</v>
      </c>
      <c r="D25" s="24" t="s">
        <v>53</v>
      </c>
    </row>
    <row r="26" spans="1:4" ht="24.95" customHeight="1" x14ac:dyDescent="0.25">
      <c r="A26" s="20" t="s">
        <v>54</v>
      </c>
      <c r="B26" s="15">
        <f>B27-B28</f>
        <v>-3996.2</v>
      </c>
      <c r="C26" s="15"/>
      <c r="D26" s="17" t="s">
        <v>55</v>
      </c>
    </row>
    <row r="27" spans="1:4" ht="24.95" customHeight="1" x14ac:dyDescent="0.25">
      <c r="A27" s="23" t="s">
        <v>56</v>
      </c>
      <c r="B27" s="15">
        <v>1377.7</v>
      </c>
      <c r="C27" s="15"/>
      <c r="D27" s="24" t="s">
        <v>57</v>
      </c>
    </row>
    <row r="28" spans="1:4" ht="24.95" customHeight="1" x14ac:dyDescent="0.25">
      <c r="A28" s="23" t="s">
        <v>60</v>
      </c>
      <c r="B28" s="15">
        <v>5373.9</v>
      </c>
      <c r="C28" s="15"/>
      <c r="D28" s="40" t="s">
        <v>61</v>
      </c>
    </row>
    <row r="29" spans="1:4" ht="24.95" customHeight="1" x14ac:dyDescent="0.25">
      <c r="A29" s="20" t="s">
        <v>65</v>
      </c>
      <c r="B29" s="15">
        <f>B30+B31</f>
        <v>-244.20000000000002</v>
      </c>
      <c r="C29" s="15"/>
      <c r="D29" s="17" t="s">
        <v>66</v>
      </c>
    </row>
    <row r="30" spans="1:4" ht="24.95" customHeight="1" x14ac:dyDescent="0.25">
      <c r="A30" s="45" t="s">
        <v>67</v>
      </c>
      <c r="B30" s="15">
        <v>6.4</v>
      </c>
      <c r="C30" s="15"/>
      <c r="D30" s="46" t="s">
        <v>68</v>
      </c>
    </row>
    <row r="31" spans="1:4" ht="24.95" customHeight="1" x14ac:dyDescent="0.25">
      <c r="A31" s="45" t="s">
        <v>69</v>
      </c>
      <c r="B31" s="39">
        <f>B32-B33</f>
        <v>-250.60000000000002</v>
      </c>
      <c r="C31" s="15"/>
      <c r="D31" s="46" t="s">
        <v>70</v>
      </c>
    </row>
    <row r="32" spans="1:4" ht="24.95" customHeight="1" x14ac:dyDescent="0.25">
      <c r="A32" s="49" t="s">
        <v>71</v>
      </c>
      <c r="B32" s="15">
        <v>279.89999999999998</v>
      </c>
      <c r="C32" s="42"/>
      <c r="D32" s="46" t="s">
        <v>72</v>
      </c>
    </row>
    <row r="33" spans="1:4" ht="24.95" customHeight="1" x14ac:dyDescent="0.25">
      <c r="A33" s="50" t="s">
        <v>73</v>
      </c>
      <c r="B33" s="44">
        <f>B34+B35</f>
        <v>530.5</v>
      </c>
      <c r="C33" s="15"/>
      <c r="D33" s="46" t="s">
        <v>74</v>
      </c>
    </row>
    <row r="34" spans="1:4" ht="24.95" customHeight="1" x14ac:dyDescent="0.25">
      <c r="A34" s="53" t="s">
        <v>75</v>
      </c>
      <c r="B34" s="15">
        <v>0</v>
      </c>
      <c r="C34" s="15"/>
      <c r="D34" s="34" t="s">
        <v>76</v>
      </c>
    </row>
    <row r="35" spans="1:4" ht="24.95" customHeight="1" x14ac:dyDescent="0.25">
      <c r="A35" s="53" t="s">
        <v>77</v>
      </c>
      <c r="B35" s="15">
        <v>530.5</v>
      </c>
      <c r="C35" s="15"/>
      <c r="D35" s="34" t="s">
        <v>78</v>
      </c>
    </row>
    <row r="36" spans="1:4" ht="24.95" customHeight="1" x14ac:dyDescent="0.25">
      <c r="A36" s="20" t="s">
        <v>79</v>
      </c>
      <c r="B36" s="15">
        <f>B37+B38</f>
        <v>-151.99999999999997</v>
      </c>
      <c r="C36" s="15"/>
      <c r="D36" s="17" t="s">
        <v>80</v>
      </c>
    </row>
    <row r="37" spans="1:4" ht="24.95" customHeight="1" x14ac:dyDescent="0.25">
      <c r="A37" s="54" t="s">
        <v>81</v>
      </c>
      <c r="B37" s="15">
        <v>69.900000000000006</v>
      </c>
      <c r="C37" s="15"/>
      <c r="D37" s="24" t="s">
        <v>82</v>
      </c>
    </row>
    <row r="38" spans="1:4" ht="24.95" customHeight="1" x14ac:dyDescent="0.25">
      <c r="A38" s="45" t="s">
        <v>83</v>
      </c>
      <c r="B38" s="15">
        <f>B39-B42</f>
        <v>-221.89999999999998</v>
      </c>
      <c r="C38" s="15"/>
      <c r="D38" s="24" t="s">
        <v>84</v>
      </c>
    </row>
    <row r="39" spans="1:4" ht="24.95" customHeight="1" x14ac:dyDescent="0.25">
      <c r="A39" s="50" t="s">
        <v>85</v>
      </c>
      <c r="B39" s="15">
        <f>B40+B41</f>
        <v>212.5</v>
      </c>
      <c r="C39" s="15"/>
      <c r="D39" s="24" t="s">
        <v>86</v>
      </c>
    </row>
    <row r="40" spans="1:4" ht="24.95" customHeight="1" x14ac:dyDescent="0.25">
      <c r="A40" s="55" t="s">
        <v>87</v>
      </c>
      <c r="B40" s="15">
        <v>206.6</v>
      </c>
      <c r="C40" s="15"/>
      <c r="D40" s="46" t="s">
        <v>88</v>
      </c>
    </row>
    <row r="41" spans="1:4" ht="24.95" customHeight="1" x14ac:dyDescent="0.25">
      <c r="A41" s="56" t="s">
        <v>91</v>
      </c>
      <c r="B41" s="15">
        <v>5.9</v>
      </c>
      <c r="C41" s="15"/>
      <c r="D41" s="34" t="s">
        <v>92</v>
      </c>
    </row>
    <row r="42" spans="1:4" ht="24.95" customHeight="1" x14ac:dyDescent="0.25">
      <c r="A42" s="50" t="s">
        <v>95</v>
      </c>
      <c r="B42" s="15">
        <f>B43+B44</f>
        <v>434.4</v>
      </c>
      <c r="C42" s="15"/>
      <c r="D42" s="24" t="s">
        <v>96</v>
      </c>
    </row>
    <row r="43" spans="1:4" ht="24.95" customHeight="1" x14ac:dyDescent="0.25">
      <c r="A43" s="55" t="s">
        <v>97</v>
      </c>
      <c r="B43" s="15">
        <v>0</v>
      </c>
      <c r="C43" s="15"/>
      <c r="D43" s="46" t="s">
        <v>98</v>
      </c>
    </row>
    <row r="44" spans="1:4" ht="24.95" customHeight="1" x14ac:dyDescent="0.25">
      <c r="A44" s="56" t="s">
        <v>100</v>
      </c>
      <c r="B44" s="32">
        <f>B45+B46</f>
        <v>434.4</v>
      </c>
      <c r="C44" s="15"/>
      <c r="D44" s="34" t="s">
        <v>101</v>
      </c>
    </row>
    <row r="45" spans="1:4" ht="24.95" customHeight="1" x14ac:dyDescent="0.25">
      <c r="A45" s="38" t="s">
        <v>104</v>
      </c>
      <c r="B45" s="15">
        <v>434.4</v>
      </c>
      <c r="C45" s="15"/>
      <c r="D45" s="24" t="s">
        <v>105</v>
      </c>
    </row>
    <row r="46" spans="1:4" ht="24.95" customHeight="1" thickBot="1" x14ac:dyDescent="0.3">
      <c r="A46" s="57" t="s">
        <v>109</v>
      </c>
      <c r="B46" s="58">
        <v>0</v>
      </c>
      <c r="C46" s="58"/>
      <c r="D46" s="59" t="s">
        <v>110</v>
      </c>
    </row>
    <row r="47" spans="1:4" ht="15" customHeight="1" x14ac:dyDescent="0.25">
      <c r="A47" s="63" t="s">
        <v>113</v>
      </c>
      <c r="B47" s="137"/>
      <c r="C47" s="137"/>
      <c r="D47" s="64" t="s">
        <v>114</v>
      </c>
    </row>
    <row r="48" spans="1:4" ht="27" customHeight="1" x14ac:dyDescent="0.25">
      <c r="A48" s="138" t="s">
        <v>224</v>
      </c>
      <c r="B48" s="66"/>
      <c r="C48" s="137"/>
      <c r="D48" s="133" t="s">
        <v>223</v>
      </c>
    </row>
    <row r="49" spans="1:4" x14ac:dyDescent="0.25">
      <c r="A49" s="139" t="s">
        <v>234</v>
      </c>
      <c r="B49" s="137"/>
      <c r="C49" s="137"/>
      <c r="D49" s="137" t="s">
        <v>235</v>
      </c>
    </row>
    <row r="50" spans="1:4" x14ac:dyDescent="0.25">
      <c r="A50" s="1"/>
      <c r="B50" s="1"/>
      <c r="C50" s="1"/>
      <c r="D50" s="1"/>
    </row>
    <row r="51" spans="1:4" ht="17.25" customHeight="1" x14ac:dyDescent="0.3">
      <c r="A51" s="163" t="s">
        <v>115</v>
      </c>
      <c r="B51" s="163"/>
      <c r="C51" s="163"/>
      <c r="D51" s="163"/>
    </row>
    <row r="52" spans="1:4" ht="18" customHeight="1" x14ac:dyDescent="0.3">
      <c r="A52" s="163" t="s">
        <v>116</v>
      </c>
      <c r="B52" s="163"/>
      <c r="C52" s="163"/>
      <c r="D52" s="163"/>
    </row>
    <row r="53" spans="1:4" ht="18.75" customHeight="1" x14ac:dyDescent="0.25">
      <c r="A53" s="73" t="s">
        <v>117</v>
      </c>
      <c r="B53" s="74"/>
      <c r="C53" s="74"/>
      <c r="D53" s="62" t="s">
        <v>6</v>
      </c>
    </row>
    <row r="54" spans="1:4" ht="32.25" customHeight="1" x14ac:dyDescent="0.25">
      <c r="A54" s="80" t="s">
        <v>8</v>
      </c>
      <c r="B54" s="81" t="s">
        <v>9</v>
      </c>
      <c r="C54" s="81" t="s">
        <v>10</v>
      </c>
      <c r="D54" s="82" t="s">
        <v>118</v>
      </c>
    </row>
    <row r="55" spans="1:4" ht="32.25" customHeight="1" x14ac:dyDescent="0.25">
      <c r="A55" s="80" t="s">
        <v>119</v>
      </c>
      <c r="B55" s="15">
        <f>B56-B57</f>
        <v>-0.9</v>
      </c>
      <c r="C55" s="84"/>
      <c r="D55" s="85" t="s">
        <v>120</v>
      </c>
    </row>
    <row r="56" spans="1:4" ht="32.25" customHeight="1" x14ac:dyDescent="0.25">
      <c r="A56" s="86" t="s">
        <v>121</v>
      </c>
      <c r="B56" s="15">
        <v>0.1</v>
      </c>
      <c r="C56" s="84"/>
      <c r="D56" s="87" t="s">
        <v>122</v>
      </c>
    </row>
    <row r="57" spans="1:4" ht="32.25" customHeight="1" x14ac:dyDescent="0.25">
      <c r="A57" s="86" t="s">
        <v>123</v>
      </c>
      <c r="B57" s="15">
        <v>1</v>
      </c>
      <c r="C57" s="84"/>
      <c r="D57" s="88" t="s">
        <v>124</v>
      </c>
    </row>
    <row r="58" spans="1:4" ht="32.25" customHeight="1" x14ac:dyDescent="0.25">
      <c r="A58" s="90" t="s">
        <v>125</v>
      </c>
      <c r="B58" s="15">
        <f>B59+B62+B77+B93</f>
        <v>-2493.599999999999</v>
      </c>
      <c r="C58" s="84"/>
      <c r="D58" s="85" t="s">
        <v>126</v>
      </c>
    </row>
    <row r="59" spans="1:4" ht="32.25" customHeight="1" x14ac:dyDescent="0.25">
      <c r="A59" s="92" t="s">
        <v>127</v>
      </c>
      <c r="B59" s="15">
        <f>B60-B61</f>
        <v>1129.7</v>
      </c>
      <c r="C59" s="84"/>
      <c r="D59" s="85" t="s">
        <v>128</v>
      </c>
    </row>
    <row r="60" spans="1:4" ht="32.25" customHeight="1" x14ac:dyDescent="0.25">
      <c r="A60" s="86" t="s">
        <v>129</v>
      </c>
      <c r="B60" s="15">
        <v>56</v>
      </c>
      <c r="C60" s="84"/>
      <c r="D60" s="94" t="s">
        <v>130</v>
      </c>
    </row>
    <row r="61" spans="1:4" ht="32.25" customHeight="1" x14ac:dyDescent="0.25">
      <c r="A61" s="86" t="s">
        <v>131</v>
      </c>
      <c r="B61" s="97">
        <v>-1073.7</v>
      </c>
      <c r="C61" s="84"/>
      <c r="D61" s="94" t="s">
        <v>132</v>
      </c>
    </row>
    <row r="62" spans="1:4" ht="32.25" customHeight="1" x14ac:dyDescent="0.25">
      <c r="A62" s="92" t="s">
        <v>133</v>
      </c>
      <c r="B62" s="98">
        <f>B63-B70</f>
        <v>998.5</v>
      </c>
      <c r="C62" s="84"/>
      <c r="D62" s="85" t="s">
        <v>134</v>
      </c>
    </row>
    <row r="63" spans="1:4" ht="32.25" customHeight="1" x14ac:dyDescent="0.25">
      <c r="A63" s="99" t="s">
        <v>135</v>
      </c>
      <c r="B63" s="98">
        <f>B64+B67</f>
        <v>993.6</v>
      </c>
      <c r="C63" s="84"/>
      <c r="D63" s="94" t="s">
        <v>136</v>
      </c>
    </row>
    <row r="64" spans="1:4" ht="32.25" customHeight="1" x14ac:dyDescent="0.25">
      <c r="A64" s="101" t="s">
        <v>137</v>
      </c>
      <c r="B64" s="98">
        <f>B65-B66</f>
        <v>993.6</v>
      </c>
      <c r="C64" s="84"/>
      <c r="D64" s="94" t="s">
        <v>138</v>
      </c>
    </row>
    <row r="65" spans="1:4" ht="32.25" customHeight="1" x14ac:dyDescent="0.25">
      <c r="A65" s="101" t="s">
        <v>139</v>
      </c>
      <c r="B65" s="98">
        <v>993.6</v>
      </c>
      <c r="C65" s="84"/>
      <c r="D65" s="94" t="s">
        <v>140</v>
      </c>
    </row>
    <row r="66" spans="1:4" ht="32.25" customHeight="1" x14ac:dyDescent="0.25">
      <c r="A66" s="101" t="s">
        <v>141</v>
      </c>
      <c r="B66" s="98">
        <v>0</v>
      </c>
      <c r="C66" s="84"/>
      <c r="D66" s="94" t="s">
        <v>142</v>
      </c>
    </row>
    <row r="67" spans="1:4" ht="32.25" customHeight="1" x14ac:dyDescent="0.25">
      <c r="A67" s="101" t="s">
        <v>143</v>
      </c>
      <c r="B67" s="98">
        <f>B68-B69</f>
        <v>0</v>
      </c>
      <c r="C67" s="84"/>
      <c r="D67" s="94" t="s">
        <v>144</v>
      </c>
    </row>
    <row r="68" spans="1:4" ht="32.25" customHeight="1" x14ac:dyDescent="0.25">
      <c r="A68" s="101" t="s">
        <v>145</v>
      </c>
      <c r="B68" s="98">
        <v>0</v>
      </c>
      <c r="C68" s="84"/>
      <c r="D68" s="94" t="s">
        <v>140</v>
      </c>
    </row>
    <row r="69" spans="1:4" ht="32.25" customHeight="1" x14ac:dyDescent="0.25">
      <c r="A69" s="101" t="s">
        <v>146</v>
      </c>
      <c r="B69" s="98">
        <v>0</v>
      </c>
      <c r="C69" s="84"/>
      <c r="D69" s="94" t="s">
        <v>142</v>
      </c>
    </row>
    <row r="70" spans="1:4" ht="32.25" customHeight="1" x14ac:dyDescent="0.25">
      <c r="A70" s="99" t="s">
        <v>147</v>
      </c>
      <c r="B70" s="98">
        <f>B71+B74</f>
        <v>-4.9000000000000004</v>
      </c>
      <c r="C70" s="84"/>
      <c r="D70" s="88" t="s">
        <v>148</v>
      </c>
    </row>
    <row r="71" spans="1:4" ht="32.25" customHeight="1" x14ac:dyDescent="0.25">
      <c r="A71" s="101" t="s">
        <v>149</v>
      </c>
      <c r="B71" s="98">
        <f>B72-B73</f>
        <v>0</v>
      </c>
      <c r="C71" s="84"/>
      <c r="D71" s="94" t="s">
        <v>138</v>
      </c>
    </row>
    <row r="72" spans="1:4" ht="32.25" customHeight="1" x14ac:dyDescent="0.25">
      <c r="A72" s="101" t="s">
        <v>150</v>
      </c>
      <c r="B72" s="98">
        <v>0</v>
      </c>
      <c r="C72" s="84"/>
      <c r="D72" s="94" t="s">
        <v>140</v>
      </c>
    </row>
    <row r="73" spans="1:4" ht="32.25" customHeight="1" x14ac:dyDescent="0.25">
      <c r="A73" s="101" t="s">
        <v>146</v>
      </c>
      <c r="B73" s="98">
        <v>0</v>
      </c>
      <c r="C73" s="84"/>
      <c r="D73" s="94" t="s">
        <v>142</v>
      </c>
    </row>
    <row r="74" spans="1:4" ht="32.25" customHeight="1" x14ac:dyDescent="0.25">
      <c r="A74" s="103" t="s">
        <v>151</v>
      </c>
      <c r="B74" s="98">
        <f>B75-B76</f>
        <v>-4.9000000000000004</v>
      </c>
      <c r="C74" s="84"/>
      <c r="D74" s="94" t="s">
        <v>144</v>
      </c>
    </row>
    <row r="75" spans="1:4" ht="32.25" customHeight="1" x14ac:dyDescent="0.25">
      <c r="A75" s="101" t="s">
        <v>150</v>
      </c>
      <c r="B75" s="98">
        <v>0.6</v>
      </c>
      <c r="C75" s="84"/>
      <c r="D75" s="94" t="s">
        <v>152</v>
      </c>
    </row>
    <row r="76" spans="1:4" ht="32.25" customHeight="1" x14ac:dyDescent="0.25">
      <c r="A76" s="101" t="s">
        <v>153</v>
      </c>
      <c r="B76" s="98">
        <v>5.5</v>
      </c>
      <c r="C76" s="84"/>
      <c r="D76" s="94" t="s">
        <v>154</v>
      </c>
    </row>
    <row r="77" spans="1:4" ht="32.25" customHeight="1" x14ac:dyDescent="0.25">
      <c r="A77" s="92" t="s">
        <v>155</v>
      </c>
      <c r="B77" s="15">
        <f>B78+B89+B92</f>
        <v>-6189.9999999999991</v>
      </c>
      <c r="C77" s="84"/>
      <c r="D77" s="85" t="s">
        <v>156</v>
      </c>
    </row>
    <row r="78" spans="1:4" ht="32.25" customHeight="1" x14ac:dyDescent="0.25">
      <c r="A78" s="104" t="s">
        <v>157</v>
      </c>
      <c r="B78" s="15">
        <f>B79-B84</f>
        <v>-5780.5999999999995</v>
      </c>
      <c r="C78" s="84"/>
      <c r="D78" s="87" t="s">
        <v>158</v>
      </c>
    </row>
    <row r="79" spans="1:4" ht="32.25" customHeight="1" x14ac:dyDescent="0.25">
      <c r="A79" s="99" t="s">
        <v>159</v>
      </c>
      <c r="B79" s="15">
        <f>B80+B81+B82+B83</f>
        <v>-5392.2999999999993</v>
      </c>
      <c r="C79" s="84"/>
      <c r="D79" s="94" t="s">
        <v>160</v>
      </c>
    </row>
    <row r="80" spans="1:4" ht="32.25" customHeight="1" x14ac:dyDescent="0.25">
      <c r="A80" s="105" t="s">
        <v>161</v>
      </c>
      <c r="B80" s="15">
        <v>2.1</v>
      </c>
      <c r="C80" s="84"/>
      <c r="D80" s="94" t="s">
        <v>162</v>
      </c>
    </row>
    <row r="81" spans="1:4" ht="32.25" customHeight="1" x14ac:dyDescent="0.25">
      <c r="A81" s="106" t="s">
        <v>163</v>
      </c>
      <c r="B81" s="107">
        <v>-3143.7</v>
      </c>
      <c r="C81" s="84"/>
      <c r="D81" s="94" t="s">
        <v>164</v>
      </c>
    </row>
    <row r="82" spans="1:4" ht="32.25" customHeight="1" x14ac:dyDescent="0.25">
      <c r="A82" s="105" t="s">
        <v>165</v>
      </c>
      <c r="B82" s="15">
        <v>-2250.6999999999998</v>
      </c>
      <c r="C82" s="84"/>
      <c r="D82" s="94" t="s">
        <v>166</v>
      </c>
    </row>
    <row r="83" spans="1:4" ht="32.25" customHeight="1" x14ac:dyDescent="0.25">
      <c r="A83" s="105" t="s">
        <v>167</v>
      </c>
      <c r="B83" s="15">
        <v>0</v>
      </c>
      <c r="C83" s="84"/>
      <c r="D83" s="94" t="s">
        <v>168</v>
      </c>
    </row>
    <row r="84" spans="1:4" ht="32.25" customHeight="1" x14ac:dyDescent="0.25">
      <c r="A84" s="99" t="s">
        <v>147</v>
      </c>
      <c r="B84" s="15">
        <f>B85+B86+B87+B88</f>
        <v>388.3</v>
      </c>
      <c r="C84" s="84"/>
      <c r="D84" s="88" t="s">
        <v>169</v>
      </c>
    </row>
    <row r="85" spans="1:4" ht="32.25" customHeight="1" x14ac:dyDescent="0.25">
      <c r="A85" s="112" t="s">
        <v>170</v>
      </c>
      <c r="B85" s="15">
        <v>388.3</v>
      </c>
      <c r="C85" s="84"/>
      <c r="D85" s="94" t="s">
        <v>171</v>
      </c>
    </row>
    <row r="86" spans="1:4" ht="32.25" customHeight="1" x14ac:dyDescent="0.25">
      <c r="A86" s="105" t="s">
        <v>172</v>
      </c>
      <c r="B86" s="15">
        <v>0</v>
      </c>
      <c r="C86" s="84"/>
      <c r="D86" s="114" t="s">
        <v>173</v>
      </c>
    </row>
    <row r="87" spans="1:4" ht="32.25" customHeight="1" x14ac:dyDescent="0.25">
      <c r="A87" s="105" t="s">
        <v>174</v>
      </c>
      <c r="B87" s="15">
        <v>0</v>
      </c>
      <c r="C87" s="84"/>
      <c r="D87" s="94" t="s">
        <v>175</v>
      </c>
    </row>
    <row r="88" spans="1:4" ht="32.25" customHeight="1" x14ac:dyDescent="0.25">
      <c r="A88" s="105" t="s">
        <v>165</v>
      </c>
      <c r="B88" s="15">
        <v>0</v>
      </c>
      <c r="C88" s="84"/>
      <c r="D88" s="94" t="s">
        <v>166</v>
      </c>
    </row>
    <row r="89" spans="1:4" ht="32.25" customHeight="1" x14ac:dyDescent="0.25">
      <c r="A89" s="115" t="s">
        <v>176</v>
      </c>
      <c r="B89" s="15">
        <f>B90-B91</f>
        <v>-570.5</v>
      </c>
      <c r="C89" s="84"/>
      <c r="D89" s="116" t="s">
        <v>177</v>
      </c>
    </row>
    <row r="90" spans="1:4" ht="32.25" customHeight="1" x14ac:dyDescent="0.25">
      <c r="A90" s="99" t="s">
        <v>180</v>
      </c>
      <c r="B90" s="15">
        <v>-537.70000000000005</v>
      </c>
      <c r="C90" s="84"/>
      <c r="D90" s="87" t="s">
        <v>181</v>
      </c>
    </row>
    <row r="91" spans="1:4" ht="32.25" customHeight="1" x14ac:dyDescent="0.25">
      <c r="A91" s="99" t="s">
        <v>182</v>
      </c>
      <c r="B91" s="15">
        <v>32.799999999999997</v>
      </c>
      <c r="C91" s="84"/>
      <c r="D91" s="87" t="s">
        <v>183</v>
      </c>
    </row>
    <row r="92" spans="1:4" ht="32.25" customHeight="1" x14ac:dyDescent="0.25">
      <c r="A92" s="117" t="s">
        <v>184</v>
      </c>
      <c r="B92" s="109">
        <v>161.1</v>
      </c>
      <c r="C92" s="84"/>
      <c r="D92" s="87" t="s">
        <v>185</v>
      </c>
    </row>
    <row r="93" spans="1:4" ht="32.25" customHeight="1" x14ac:dyDescent="0.25">
      <c r="A93" s="119" t="s">
        <v>186</v>
      </c>
      <c r="B93" s="15">
        <f>B96</f>
        <v>1568.2000000000003</v>
      </c>
      <c r="C93" s="84"/>
      <c r="D93" s="85" t="s">
        <v>187</v>
      </c>
    </row>
    <row r="94" spans="1:4" ht="32.25" customHeight="1" x14ac:dyDescent="0.25">
      <c r="A94" s="101" t="s">
        <v>188</v>
      </c>
      <c r="B94" s="15">
        <f>B95</f>
        <v>1568.2000000000003</v>
      </c>
      <c r="C94" s="84"/>
      <c r="D94" s="94" t="s">
        <v>189</v>
      </c>
    </row>
    <row r="95" spans="1:4" ht="32.25" customHeight="1" x14ac:dyDescent="0.25">
      <c r="A95" s="104" t="s">
        <v>190</v>
      </c>
      <c r="B95" s="15">
        <f>B96</f>
        <v>1568.2000000000003</v>
      </c>
      <c r="C95" s="84"/>
      <c r="D95" s="94" t="s">
        <v>191</v>
      </c>
    </row>
    <row r="96" spans="1:4" ht="32.25" customHeight="1" x14ac:dyDescent="0.25">
      <c r="A96" s="104" t="s">
        <v>192</v>
      </c>
      <c r="B96" s="15">
        <f>B97+B98+B99+B100</f>
        <v>1568.2000000000003</v>
      </c>
      <c r="C96" s="84"/>
      <c r="D96" s="94" t="s">
        <v>193</v>
      </c>
    </row>
    <row r="97" spans="1:4" ht="32.25" customHeight="1" x14ac:dyDescent="0.25">
      <c r="A97" s="140" t="s">
        <v>194</v>
      </c>
      <c r="B97" s="136">
        <v>0</v>
      </c>
      <c r="C97" s="84"/>
      <c r="D97" s="141" t="s">
        <v>195</v>
      </c>
    </row>
    <row r="98" spans="1:4" ht="32.25" customHeight="1" x14ac:dyDescent="0.25">
      <c r="A98" s="140" t="s">
        <v>196</v>
      </c>
      <c r="B98" s="136">
        <v>-1.1000000000000001</v>
      </c>
      <c r="C98" s="84"/>
      <c r="D98" s="141" t="s">
        <v>197</v>
      </c>
    </row>
    <row r="99" spans="1:4" ht="32.25" customHeight="1" x14ac:dyDescent="0.25">
      <c r="A99" s="140" t="s">
        <v>198</v>
      </c>
      <c r="B99" s="136">
        <v>0</v>
      </c>
      <c r="C99" s="84"/>
      <c r="D99" s="141" t="s">
        <v>199</v>
      </c>
    </row>
    <row r="100" spans="1:4" ht="32.25" customHeight="1" x14ac:dyDescent="0.25">
      <c r="A100" s="140" t="s">
        <v>200</v>
      </c>
      <c r="B100" s="136">
        <f>B101+B104+B108</f>
        <v>1569.3000000000002</v>
      </c>
      <c r="C100" s="84"/>
      <c r="D100" s="141" t="s">
        <v>201</v>
      </c>
    </row>
    <row r="101" spans="1:4" ht="32.25" customHeight="1" x14ac:dyDescent="0.25">
      <c r="A101" s="141" t="s">
        <v>202</v>
      </c>
      <c r="B101" s="136">
        <f>B102+B103</f>
        <v>4705</v>
      </c>
      <c r="C101" s="84"/>
      <c r="D101" s="142" t="s">
        <v>203</v>
      </c>
    </row>
    <row r="102" spans="1:4" ht="32.25" customHeight="1" x14ac:dyDescent="0.25">
      <c r="A102" s="143" t="s">
        <v>204</v>
      </c>
      <c r="B102" s="136">
        <v>4742.1000000000004</v>
      </c>
      <c r="C102" s="84"/>
      <c r="D102" s="144" t="s">
        <v>205</v>
      </c>
    </row>
    <row r="103" spans="1:4" ht="32.25" customHeight="1" x14ac:dyDescent="0.25">
      <c r="A103" s="143" t="s">
        <v>206</v>
      </c>
      <c r="B103" s="136">
        <v>-37.1</v>
      </c>
      <c r="C103" s="84"/>
      <c r="D103" s="141" t="s">
        <v>207</v>
      </c>
    </row>
    <row r="104" spans="1:4" ht="32.25" customHeight="1" x14ac:dyDescent="0.25">
      <c r="A104" s="141" t="s">
        <v>208</v>
      </c>
      <c r="B104" s="136">
        <f>B105+B106+B107</f>
        <v>-3135.7</v>
      </c>
      <c r="C104" s="84"/>
      <c r="D104" s="142" t="s">
        <v>209</v>
      </c>
    </row>
    <row r="105" spans="1:4" ht="32.25" customHeight="1" x14ac:dyDescent="0.25">
      <c r="A105" s="145" t="s">
        <v>210</v>
      </c>
      <c r="B105" s="136">
        <v>0</v>
      </c>
      <c r="C105" s="84"/>
      <c r="D105" s="141" t="s">
        <v>211</v>
      </c>
    </row>
    <row r="106" spans="1:4" ht="32.25" customHeight="1" x14ac:dyDescent="0.25">
      <c r="A106" s="145" t="s">
        <v>213</v>
      </c>
      <c r="B106" s="136">
        <v>0</v>
      </c>
      <c r="C106" s="84"/>
      <c r="D106" s="141" t="s">
        <v>214</v>
      </c>
    </row>
    <row r="107" spans="1:4" ht="32.25" customHeight="1" x14ac:dyDescent="0.25">
      <c r="A107" s="146" t="s">
        <v>243</v>
      </c>
      <c r="B107" s="136">
        <v>-3135.7</v>
      </c>
      <c r="C107" s="84"/>
      <c r="D107" s="147" t="s">
        <v>216</v>
      </c>
    </row>
    <row r="108" spans="1:4" ht="32.25" customHeight="1" x14ac:dyDescent="0.25">
      <c r="A108" s="141" t="s">
        <v>217</v>
      </c>
      <c r="B108" s="136">
        <v>0</v>
      </c>
      <c r="C108" s="84"/>
      <c r="D108" s="142" t="s">
        <v>218</v>
      </c>
    </row>
    <row r="109" spans="1:4" ht="48" customHeight="1" x14ac:dyDescent="0.25">
      <c r="A109" s="171" t="s">
        <v>219</v>
      </c>
      <c r="B109" s="172">
        <f>B58-(B5+B55)</f>
        <v>-3295.9000000000033</v>
      </c>
      <c r="C109" s="173"/>
      <c r="D109" s="174" t="s">
        <v>220</v>
      </c>
    </row>
    <row r="110" spans="1:4" ht="37.5" customHeight="1" x14ac:dyDescent="0.25">
      <c r="A110" s="131" t="s">
        <v>221</v>
      </c>
      <c r="B110" s="62"/>
      <c r="C110" s="62"/>
      <c r="D110" s="132" t="s">
        <v>222</v>
      </c>
    </row>
    <row r="223" ht="34.5" customHeight="1" x14ac:dyDescent="0.25"/>
    <row r="224" ht="39.75" customHeight="1" x14ac:dyDescent="0.25"/>
  </sheetData>
  <mergeCells count="5">
    <mergeCell ref="A52:D52"/>
    <mergeCell ref="B3:C3"/>
    <mergeCell ref="A51:D51"/>
    <mergeCell ref="A1:D1"/>
    <mergeCell ref="A2:D2"/>
  </mergeCells>
  <printOptions horizontalCentered="1" verticalCentered="1"/>
  <pageMargins left="0" right="0" top="0" bottom="0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103" workbookViewId="0">
      <selection activeCell="B7" sqref="B7"/>
    </sheetView>
  </sheetViews>
  <sheetFormatPr defaultRowHeight="15" x14ac:dyDescent="0.25"/>
  <cols>
    <col min="1" max="1" width="56.85546875" customWidth="1"/>
    <col min="2" max="3" width="14.42578125" customWidth="1"/>
    <col min="4" max="4" width="50.28515625" customWidth="1"/>
  </cols>
  <sheetData>
    <row r="1" spans="1:4" ht="18.75" x14ac:dyDescent="0.3">
      <c r="A1" s="156" t="s">
        <v>0</v>
      </c>
      <c r="B1" s="156"/>
      <c r="C1" s="156"/>
      <c r="D1" s="156"/>
    </row>
    <row r="2" spans="1:4" ht="18.75" x14ac:dyDescent="0.3">
      <c r="A2" s="157" t="s">
        <v>2</v>
      </c>
      <c r="B2" s="157"/>
      <c r="C2" s="157"/>
      <c r="D2" s="157"/>
    </row>
    <row r="3" spans="1:4" ht="19.5" thickBot="1" x14ac:dyDescent="0.35">
      <c r="A3" s="4" t="s">
        <v>5</v>
      </c>
      <c r="B3" s="161"/>
      <c r="C3" s="162"/>
      <c r="D3" s="5" t="s">
        <v>7</v>
      </c>
    </row>
    <row r="4" spans="1:4" ht="24.95" customHeight="1" x14ac:dyDescent="0.25">
      <c r="A4" s="8" t="s">
        <v>8</v>
      </c>
      <c r="B4" s="9" t="s">
        <v>12</v>
      </c>
      <c r="C4" s="9" t="s">
        <v>10</v>
      </c>
      <c r="D4" s="10" t="s">
        <v>11</v>
      </c>
    </row>
    <row r="5" spans="1:4" ht="24.95" customHeight="1" x14ac:dyDescent="0.25">
      <c r="A5" s="14" t="s">
        <v>14</v>
      </c>
      <c r="B5" s="15">
        <f>B6+B26+B29+B36</f>
        <v>551.7000000000005</v>
      </c>
      <c r="C5" s="16"/>
      <c r="D5" s="17" t="s">
        <v>15</v>
      </c>
    </row>
    <row r="6" spans="1:4" ht="24.95" customHeight="1" x14ac:dyDescent="0.25">
      <c r="A6" s="20" t="s">
        <v>16</v>
      </c>
      <c r="B6" s="15">
        <f>B7-B15</f>
        <v>2120.1000000000004</v>
      </c>
      <c r="C6" s="21"/>
      <c r="D6" s="17" t="s">
        <v>17</v>
      </c>
    </row>
    <row r="7" spans="1:4" ht="24.95" customHeight="1" x14ac:dyDescent="0.25">
      <c r="A7" s="23" t="s">
        <v>18</v>
      </c>
      <c r="B7" s="15">
        <f>B8+B11+B14</f>
        <v>8493</v>
      </c>
      <c r="C7" s="15"/>
      <c r="D7" s="24" t="s">
        <v>19</v>
      </c>
    </row>
    <row r="8" spans="1:4" ht="24.95" customHeight="1" x14ac:dyDescent="0.25">
      <c r="A8" s="28" t="s">
        <v>20</v>
      </c>
      <c r="B8" s="15">
        <f>B9+B10</f>
        <v>7993</v>
      </c>
      <c r="C8" s="15"/>
      <c r="D8" s="29" t="s">
        <v>21</v>
      </c>
    </row>
    <row r="9" spans="1:4" ht="24.95" customHeight="1" x14ac:dyDescent="0.25">
      <c r="A9" s="28" t="s">
        <v>22</v>
      </c>
      <c r="B9" s="15">
        <v>7993</v>
      </c>
      <c r="C9" s="15"/>
      <c r="D9" s="29" t="s">
        <v>23</v>
      </c>
    </row>
    <row r="10" spans="1:4" ht="24.95" customHeight="1" x14ac:dyDescent="0.25">
      <c r="A10" s="28" t="s">
        <v>24</v>
      </c>
      <c r="B10" s="15">
        <v>0</v>
      </c>
      <c r="C10" s="15"/>
      <c r="D10" s="29" t="s">
        <v>25</v>
      </c>
    </row>
    <row r="11" spans="1:4" ht="24.95" customHeight="1" x14ac:dyDescent="0.25">
      <c r="A11" s="28" t="s">
        <v>26</v>
      </c>
      <c r="B11" s="15">
        <f>B12+B13</f>
        <v>485.9</v>
      </c>
      <c r="C11" s="15"/>
      <c r="D11" s="29" t="s">
        <v>27</v>
      </c>
    </row>
    <row r="12" spans="1:4" ht="24.95" customHeight="1" x14ac:dyDescent="0.25">
      <c r="A12" s="28" t="s">
        <v>28</v>
      </c>
      <c r="B12" s="15">
        <v>483</v>
      </c>
      <c r="C12" s="15"/>
      <c r="D12" s="29" t="s">
        <v>29</v>
      </c>
    </row>
    <row r="13" spans="1:4" ht="24.95" customHeight="1" x14ac:dyDescent="0.25">
      <c r="A13" s="28" t="s">
        <v>24</v>
      </c>
      <c r="B13" s="15">
        <v>2.9</v>
      </c>
      <c r="C13" s="15"/>
      <c r="D13" s="29" t="s">
        <v>25</v>
      </c>
    </row>
    <row r="14" spans="1:4" ht="24.95" customHeight="1" x14ac:dyDescent="0.25">
      <c r="A14" s="30" t="s">
        <v>30</v>
      </c>
      <c r="B14" s="15">
        <v>14.1</v>
      </c>
      <c r="C14" s="15"/>
      <c r="D14" s="29" t="s">
        <v>31</v>
      </c>
    </row>
    <row r="15" spans="1:4" ht="24.95" customHeight="1" x14ac:dyDescent="0.25">
      <c r="A15" s="23" t="s">
        <v>32</v>
      </c>
      <c r="B15" s="15">
        <f>B16+B22</f>
        <v>6372.9</v>
      </c>
      <c r="C15" s="15">
        <f>C16+C22</f>
        <v>7497.5999999999995</v>
      </c>
      <c r="D15" s="24" t="s">
        <v>33</v>
      </c>
    </row>
    <row r="16" spans="1:4" ht="24.95" customHeight="1" x14ac:dyDescent="0.25">
      <c r="A16" s="33" t="s">
        <v>34</v>
      </c>
      <c r="B16" s="15">
        <f>B17+B18+B19+B20+B21</f>
        <v>633.20000000000005</v>
      </c>
      <c r="C16" s="15">
        <f>C17+C18+C19+C20+C21</f>
        <v>745</v>
      </c>
      <c r="D16" s="34" t="s">
        <v>35</v>
      </c>
    </row>
    <row r="17" spans="1:4" ht="24.95" customHeight="1" x14ac:dyDescent="0.25">
      <c r="A17" s="37" t="s">
        <v>36</v>
      </c>
      <c r="B17" s="15">
        <v>115.3</v>
      </c>
      <c r="C17" s="15">
        <v>135.6</v>
      </c>
      <c r="D17" s="24" t="s">
        <v>37</v>
      </c>
    </row>
    <row r="18" spans="1:4" ht="24.95" customHeight="1" x14ac:dyDescent="0.25">
      <c r="A18" s="37" t="s">
        <v>38</v>
      </c>
      <c r="B18" s="15">
        <v>0</v>
      </c>
      <c r="C18" s="15">
        <v>0</v>
      </c>
      <c r="D18" s="24" t="s">
        <v>39</v>
      </c>
    </row>
    <row r="19" spans="1:4" ht="24.95" customHeight="1" x14ac:dyDescent="0.25">
      <c r="A19" s="33" t="s">
        <v>40</v>
      </c>
      <c r="B19" s="15">
        <v>420.8</v>
      </c>
      <c r="C19" s="136">
        <v>495.1</v>
      </c>
      <c r="D19" s="24" t="s">
        <v>41</v>
      </c>
    </row>
    <row r="20" spans="1:4" ht="24.95" customHeight="1" x14ac:dyDescent="0.25">
      <c r="A20" s="33" t="s">
        <v>42</v>
      </c>
      <c r="B20" s="15">
        <v>87.5</v>
      </c>
      <c r="C20" s="15">
        <v>103</v>
      </c>
      <c r="D20" s="24" t="s">
        <v>43</v>
      </c>
    </row>
    <row r="21" spans="1:4" ht="24.95" customHeight="1" x14ac:dyDescent="0.25">
      <c r="A21" s="33" t="s">
        <v>44</v>
      </c>
      <c r="B21" s="15">
        <v>9.6</v>
      </c>
      <c r="C21" s="15">
        <v>11.3</v>
      </c>
      <c r="D21" s="24" t="s">
        <v>45</v>
      </c>
    </row>
    <row r="22" spans="1:4" ht="24.95" customHeight="1" x14ac:dyDescent="0.25">
      <c r="A22" s="33" t="s">
        <v>46</v>
      </c>
      <c r="B22" s="15">
        <f>B23+B24+B25</f>
        <v>5739.7</v>
      </c>
      <c r="C22" s="15">
        <f>C23+C24+C25</f>
        <v>6752.5999999999995</v>
      </c>
      <c r="D22" s="34" t="s">
        <v>47</v>
      </c>
    </row>
    <row r="23" spans="1:4" ht="24.95" customHeight="1" x14ac:dyDescent="0.25">
      <c r="A23" s="38" t="s">
        <v>48</v>
      </c>
      <c r="B23" s="15">
        <v>1435</v>
      </c>
      <c r="C23" s="15">
        <v>1688.2</v>
      </c>
      <c r="D23" s="24" t="s">
        <v>49</v>
      </c>
    </row>
    <row r="24" spans="1:4" ht="24.95" customHeight="1" x14ac:dyDescent="0.25">
      <c r="A24" s="38" t="s">
        <v>50</v>
      </c>
      <c r="B24" s="15">
        <v>4304.7</v>
      </c>
      <c r="C24" s="15">
        <v>5064.3999999999996</v>
      </c>
      <c r="D24" s="24" t="s">
        <v>51</v>
      </c>
    </row>
    <row r="25" spans="1:4" ht="24.95" customHeight="1" x14ac:dyDescent="0.25">
      <c r="A25" s="38" t="s">
        <v>52</v>
      </c>
      <c r="B25" s="15">
        <v>0</v>
      </c>
      <c r="C25" s="15">
        <v>0</v>
      </c>
      <c r="D25" s="24" t="s">
        <v>53</v>
      </c>
    </row>
    <row r="26" spans="1:4" ht="24.95" customHeight="1" x14ac:dyDescent="0.25">
      <c r="A26" s="20" t="s">
        <v>54</v>
      </c>
      <c r="B26" s="15">
        <f>B27-B28</f>
        <v>-938.39999999999986</v>
      </c>
      <c r="C26" s="15"/>
      <c r="D26" s="17" t="s">
        <v>55</v>
      </c>
    </row>
    <row r="27" spans="1:4" ht="24.95" customHeight="1" x14ac:dyDescent="0.25">
      <c r="A27" s="23" t="s">
        <v>56</v>
      </c>
      <c r="B27" s="15">
        <v>687.2</v>
      </c>
      <c r="C27" s="15"/>
      <c r="D27" s="24" t="s">
        <v>57</v>
      </c>
    </row>
    <row r="28" spans="1:4" ht="24.95" customHeight="1" x14ac:dyDescent="0.25">
      <c r="A28" s="23" t="s">
        <v>60</v>
      </c>
      <c r="B28" s="15">
        <v>1625.6</v>
      </c>
      <c r="C28" s="15"/>
      <c r="D28" s="40" t="s">
        <v>61</v>
      </c>
    </row>
    <row r="29" spans="1:4" ht="24.95" customHeight="1" x14ac:dyDescent="0.25">
      <c r="A29" s="20" t="s">
        <v>65</v>
      </c>
      <c r="B29" s="15">
        <f>B30+B31</f>
        <v>-624</v>
      </c>
      <c r="C29" s="15"/>
      <c r="D29" s="17" t="s">
        <v>66</v>
      </c>
    </row>
    <row r="30" spans="1:4" ht="24.95" customHeight="1" x14ac:dyDescent="0.25">
      <c r="A30" s="45" t="s">
        <v>67</v>
      </c>
      <c r="B30" s="15">
        <v>6.8</v>
      </c>
      <c r="C30" s="15"/>
      <c r="D30" s="46" t="s">
        <v>68</v>
      </c>
    </row>
    <row r="31" spans="1:4" ht="24.95" customHeight="1" x14ac:dyDescent="0.25">
      <c r="A31" s="45" t="s">
        <v>69</v>
      </c>
      <c r="B31" s="15">
        <f>B32-B33</f>
        <v>-630.79999999999995</v>
      </c>
      <c r="C31" s="15"/>
      <c r="D31" s="46" t="s">
        <v>70</v>
      </c>
    </row>
    <row r="32" spans="1:4" ht="24.95" customHeight="1" x14ac:dyDescent="0.25">
      <c r="A32" s="50" t="s">
        <v>71</v>
      </c>
      <c r="B32" s="15">
        <v>274.7</v>
      </c>
      <c r="C32" s="15"/>
      <c r="D32" s="46" t="s">
        <v>72</v>
      </c>
    </row>
    <row r="33" spans="1:4" ht="24.95" customHeight="1" x14ac:dyDescent="0.25">
      <c r="A33" s="50" t="s">
        <v>73</v>
      </c>
      <c r="B33" s="15">
        <f>B34+B35</f>
        <v>905.5</v>
      </c>
      <c r="C33" s="15"/>
      <c r="D33" s="46" t="s">
        <v>74</v>
      </c>
    </row>
    <row r="34" spans="1:4" ht="24.95" customHeight="1" x14ac:dyDescent="0.25">
      <c r="A34" s="53" t="s">
        <v>75</v>
      </c>
      <c r="B34" s="15">
        <v>446.3</v>
      </c>
      <c r="C34" s="15"/>
      <c r="D34" s="34" t="s">
        <v>76</v>
      </c>
    </row>
    <row r="35" spans="1:4" ht="24.95" customHeight="1" x14ac:dyDescent="0.25">
      <c r="A35" s="53" t="s">
        <v>77</v>
      </c>
      <c r="B35" s="15">
        <v>459.2</v>
      </c>
      <c r="C35" s="15"/>
      <c r="D35" s="34" t="s">
        <v>78</v>
      </c>
    </row>
    <row r="36" spans="1:4" ht="24.95" customHeight="1" x14ac:dyDescent="0.25">
      <c r="A36" s="20" t="s">
        <v>79</v>
      </c>
      <c r="B36" s="15">
        <f>B37+B38</f>
        <v>-5.9999999999999893</v>
      </c>
      <c r="C36" s="15"/>
      <c r="D36" s="17" t="s">
        <v>80</v>
      </c>
    </row>
    <row r="37" spans="1:4" ht="24.95" customHeight="1" x14ac:dyDescent="0.25">
      <c r="A37" s="45" t="s">
        <v>81</v>
      </c>
      <c r="B37" s="15">
        <v>10.7</v>
      </c>
      <c r="C37" s="15"/>
      <c r="D37" s="24" t="s">
        <v>82</v>
      </c>
    </row>
    <row r="38" spans="1:4" ht="24.95" customHeight="1" x14ac:dyDescent="0.25">
      <c r="A38" s="45" t="s">
        <v>83</v>
      </c>
      <c r="B38" s="15">
        <f>B39-B42</f>
        <v>-16.699999999999989</v>
      </c>
      <c r="C38" s="15"/>
      <c r="D38" s="24" t="s">
        <v>84</v>
      </c>
    </row>
    <row r="39" spans="1:4" ht="24.95" customHeight="1" x14ac:dyDescent="0.25">
      <c r="A39" s="51" t="s">
        <v>85</v>
      </c>
      <c r="B39" s="15">
        <f>B40+B41</f>
        <v>187.8</v>
      </c>
      <c r="C39" s="15"/>
      <c r="D39" s="24" t="s">
        <v>86</v>
      </c>
    </row>
    <row r="40" spans="1:4" ht="24.95" customHeight="1" x14ac:dyDescent="0.25">
      <c r="A40" s="25" t="s">
        <v>89</v>
      </c>
      <c r="B40" s="15">
        <v>184.4</v>
      </c>
      <c r="C40" s="15"/>
      <c r="D40" s="46" t="s">
        <v>88</v>
      </c>
    </row>
    <row r="41" spans="1:4" ht="24.95" customHeight="1" x14ac:dyDescent="0.25">
      <c r="A41" s="25" t="s">
        <v>93</v>
      </c>
      <c r="B41" s="15">
        <v>3.4</v>
      </c>
      <c r="C41" s="15"/>
      <c r="D41" s="34" t="s">
        <v>92</v>
      </c>
    </row>
    <row r="42" spans="1:4" ht="24.95" customHeight="1" x14ac:dyDescent="0.25">
      <c r="A42" s="51" t="s">
        <v>95</v>
      </c>
      <c r="B42" s="15">
        <f>B43+B44</f>
        <v>204.5</v>
      </c>
      <c r="C42" s="15"/>
      <c r="D42" s="24" t="s">
        <v>96</v>
      </c>
    </row>
    <row r="43" spans="1:4" ht="24.95" customHeight="1" x14ac:dyDescent="0.25">
      <c r="A43" s="25" t="s">
        <v>89</v>
      </c>
      <c r="B43" s="15">
        <v>0</v>
      </c>
      <c r="C43" s="15"/>
      <c r="D43" s="46" t="s">
        <v>98</v>
      </c>
    </row>
    <row r="44" spans="1:4" ht="24.95" customHeight="1" x14ac:dyDescent="0.25">
      <c r="A44" s="25" t="s">
        <v>102</v>
      </c>
      <c r="B44" s="32">
        <f>B45+B46</f>
        <v>204.5</v>
      </c>
      <c r="C44" s="15"/>
      <c r="D44" s="34" t="s">
        <v>101</v>
      </c>
    </row>
    <row r="45" spans="1:4" ht="24.95" customHeight="1" x14ac:dyDescent="0.25">
      <c r="A45" s="25" t="s">
        <v>106</v>
      </c>
      <c r="B45" s="15">
        <v>204.5</v>
      </c>
      <c r="C45" s="15"/>
      <c r="D45" s="24" t="s">
        <v>107</v>
      </c>
    </row>
    <row r="46" spans="1:4" ht="24.95" customHeight="1" thickBot="1" x14ac:dyDescent="0.3">
      <c r="A46" s="60" t="s">
        <v>109</v>
      </c>
      <c r="B46" s="58">
        <v>0</v>
      </c>
      <c r="C46" s="58"/>
      <c r="D46" s="59" t="s">
        <v>111</v>
      </c>
    </row>
    <row r="47" spans="1:4" ht="18" customHeight="1" x14ac:dyDescent="0.25">
      <c r="A47" s="63" t="s">
        <v>113</v>
      </c>
      <c r="B47" s="62"/>
      <c r="C47" s="62"/>
      <c r="D47" s="64" t="s">
        <v>114</v>
      </c>
    </row>
    <row r="48" spans="1:4" ht="31.5" customHeight="1" x14ac:dyDescent="0.25">
      <c r="A48" s="65" t="s">
        <v>226</v>
      </c>
      <c r="B48" s="66"/>
      <c r="C48" s="67"/>
      <c r="D48" s="68" t="s">
        <v>225</v>
      </c>
    </row>
    <row r="49" spans="1:4" x14ac:dyDescent="0.25">
      <c r="A49" s="69" t="s">
        <v>234</v>
      </c>
      <c r="B49" s="70"/>
      <c r="C49" s="70"/>
      <c r="D49" s="70" t="s">
        <v>235</v>
      </c>
    </row>
    <row r="50" spans="1:4" ht="18.75" x14ac:dyDescent="0.3">
      <c r="A50" s="71"/>
      <c r="B50" s="71"/>
      <c r="C50" s="71"/>
      <c r="D50" s="71"/>
    </row>
    <row r="51" spans="1:4" ht="18.75" x14ac:dyDescent="0.3">
      <c r="A51" s="163" t="s">
        <v>0</v>
      </c>
      <c r="B51" s="163"/>
      <c r="C51" s="163"/>
      <c r="D51" s="163"/>
    </row>
    <row r="52" spans="1:4" ht="18.75" x14ac:dyDescent="0.3">
      <c r="A52" s="165" t="s">
        <v>2</v>
      </c>
      <c r="B52" s="165"/>
      <c r="C52" s="165"/>
      <c r="D52" s="165"/>
    </row>
    <row r="53" spans="1:4" ht="18.75" x14ac:dyDescent="0.3">
      <c r="A53" s="75" t="s">
        <v>117</v>
      </c>
      <c r="B53" s="76"/>
      <c r="C53" s="71"/>
      <c r="D53" s="77" t="s">
        <v>7</v>
      </c>
    </row>
    <row r="54" spans="1:4" ht="24.95" customHeight="1" x14ac:dyDescent="0.25">
      <c r="A54" s="80" t="s">
        <v>8</v>
      </c>
      <c r="B54" s="81" t="s">
        <v>13</v>
      </c>
      <c r="C54" s="81" t="s">
        <v>10</v>
      </c>
      <c r="D54" s="82" t="s">
        <v>118</v>
      </c>
    </row>
    <row r="55" spans="1:4" ht="24.95" customHeight="1" x14ac:dyDescent="0.25">
      <c r="A55" s="80" t="s">
        <v>119</v>
      </c>
      <c r="B55" s="15">
        <f>B56-B57</f>
        <v>-2.2999999999999998</v>
      </c>
      <c r="C55" s="84"/>
      <c r="D55" s="85" t="s">
        <v>120</v>
      </c>
    </row>
    <row r="56" spans="1:4" ht="24.95" customHeight="1" x14ac:dyDescent="0.25">
      <c r="A56" s="86" t="s">
        <v>121</v>
      </c>
      <c r="B56" s="15">
        <v>0</v>
      </c>
      <c r="C56" s="84"/>
      <c r="D56" s="87" t="s">
        <v>122</v>
      </c>
    </row>
    <row r="57" spans="1:4" ht="24.95" customHeight="1" x14ac:dyDescent="0.25">
      <c r="A57" s="86" t="s">
        <v>123</v>
      </c>
      <c r="B57" s="15">
        <v>2.2999999999999998</v>
      </c>
      <c r="C57" s="84"/>
      <c r="D57" s="88" t="s">
        <v>124</v>
      </c>
    </row>
    <row r="58" spans="1:4" ht="24.95" customHeight="1" x14ac:dyDescent="0.25">
      <c r="A58" s="90" t="s">
        <v>125</v>
      </c>
      <c r="B58" s="15">
        <f>B59+B62+B77+B93</f>
        <v>-5901</v>
      </c>
      <c r="C58" s="84"/>
      <c r="D58" s="85" t="s">
        <v>126</v>
      </c>
    </row>
    <row r="59" spans="1:4" ht="24.95" customHeight="1" x14ac:dyDescent="0.25">
      <c r="A59" s="92" t="s">
        <v>127</v>
      </c>
      <c r="B59" s="15">
        <f>B60-B61</f>
        <v>554.9</v>
      </c>
      <c r="C59" s="84"/>
      <c r="D59" s="85" t="s">
        <v>128</v>
      </c>
    </row>
    <row r="60" spans="1:4" ht="24.95" customHeight="1" x14ac:dyDescent="0.25">
      <c r="A60" s="86" t="s">
        <v>129</v>
      </c>
      <c r="B60" s="15">
        <v>21.3</v>
      </c>
      <c r="C60" s="84"/>
      <c r="D60" s="94" t="s">
        <v>130</v>
      </c>
    </row>
    <row r="61" spans="1:4" ht="24.95" customHeight="1" x14ac:dyDescent="0.25">
      <c r="A61" s="86" t="s">
        <v>131</v>
      </c>
      <c r="B61" s="97">
        <v>-533.6</v>
      </c>
      <c r="C61" s="84"/>
      <c r="D61" s="94" t="s">
        <v>132</v>
      </c>
    </row>
    <row r="62" spans="1:4" ht="24.95" customHeight="1" x14ac:dyDescent="0.25">
      <c r="A62" s="92" t="s">
        <v>133</v>
      </c>
      <c r="B62" s="98">
        <f>B63-B70</f>
        <v>1928.6000000000004</v>
      </c>
      <c r="C62" s="84"/>
      <c r="D62" s="85" t="s">
        <v>134</v>
      </c>
    </row>
    <row r="63" spans="1:4" ht="24.95" customHeight="1" x14ac:dyDescent="0.25">
      <c r="A63" s="99" t="s">
        <v>135</v>
      </c>
      <c r="B63" s="98">
        <f>B64+B67</f>
        <v>1928.2000000000003</v>
      </c>
      <c r="C63" s="84"/>
      <c r="D63" s="94" t="s">
        <v>136</v>
      </c>
    </row>
    <row r="64" spans="1:4" ht="24.95" customHeight="1" x14ac:dyDescent="0.25">
      <c r="A64" s="101" t="s">
        <v>137</v>
      </c>
      <c r="B64" s="98">
        <f>B65-B66</f>
        <v>1928.2000000000003</v>
      </c>
      <c r="C64" s="84"/>
      <c r="D64" s="94" t="s">
        <v>138</v>
      </c>
    </row>
    <row r="65" spans="1:4" ht="24.95" customHeight="1" x14ac:dyDescent="0.25">
      <c r="A65" s="101" t="s">
        <v>139</v>
      </c>
      <c r="B65" s="98">
        <v>2725.8</v>
      </c>
      <c r="C65" s="84"/>
      <c r="D65" s="94" t="s">
        <v>140</v>
      </c>
    </row>
    <row r="66" spans="1:4" ht="24.95" customHeight="1" x14ac:dyDescent="0.25">
      <c r="A66" s="101" t="s">
        <v>141</v>
      </c>
      <c r="B66" s="98">
        <v>797.6</v>
      </c>
      <c r="C66" s="84"/>
      <c r="D66" s="94" t="s">
        <v>142</v>
      </c>
    </row>
    <row r="67" spans="1:4" ht="24.95" customHeight="1" x14ac:dyDescent="0.25">
      <c r="A67" s="101" t="s">
        <v>143</v>
      </c>
      <c r="B67" s="98">
        <f>B68-B69</f>
        <v>0</v>
      </c>
      <c r="C67" s="84"/>
      <c r="D67" s="94" t="s">
        <v>144</v>
      </c>
    </row>
    <row r="68" spans="1:4" ht="24.95" customHeight="1" x14ac:dyDescent="0.25">
      <c r="A68" s="101" t="s">
        <v>145</v>
      </c>
      <c r="B68" s="98">
        <v>0</v>
      </c>
      <c r="C68" s="84"/>
      <c r="D68" s="94" t="s">
        <v>140</v>
      </c>
    </row>
    <row r="69" spans="1:4" ht="24.95" customHeight="1" x14ac:dyDescent="0.25">
      <c r="A69" s="101" t="s">
        <v>146</v>
      </c>
      <c r="B69" s="98">
        <v>0</v>
      </c>
      <c r="C69" s="84"/>
      <c r="D69" s="94" t="s">
        <v>142</v>
      </c>
    </row>
    <row r="70" spans="1:4" ht="24.95" customHeight="1" x14ac:dyDescent="0.25">
      <c r="A70" s="99" t="s">
        <v>147</v>
      </c>
      <c r="B70" s="98">
        <f>B71+B74</f>
        <v>-0.4</v>
      </c>
      <c r="C70" s="84"/>
      <c r="D70" s="88" t="s">
        <v>148</v>
      </c>
    </row>
    <row r="71" spans="1:4" ht="24.95" customHeight="1" x14ac:dyDescent="0.25">
      <c r="A71" s="101" t="s">
        <v>149</v>
      </c>
      <c r="B71" s="98">
        <f>B72-B73</f>
        <v>0</v>
      </c>
      <c r="C71" s="84"/>
      <c r="D71" s="94" t="s">
        <v>138</v>
      </c>
    </row>
    <row r="72" spans="1:4" ht="24.95" customHeight="1" x14ac:dyDescent="0.25">
      <c r="A72" s="101" t="s">
        <v>150</v>
      </c>
      <c r="B72" s="98">
        <v>0</v>
      </c>
      <c r="C72" s="84"/>
      <c r="D72" s="94" t="s">
        <v>140</v>
      </c>
    </row>
    <row r="73" spans="1:4" ht="24.95" customHeight="1" x14ac:dyDescent="0.25">
      <c r="A73" s="101" t="s">
        <v>146</v>
      </c>
      <c r="B73" s="98">
        <v>0</v>
      </c>
      <c r="C73" s="84"/>
      <c r="D73" s="94" t="s">
        <v>142</v>
      </c>
    </row>
    <row r="74" spans="1:4" ht="24.95" customHeight="1" x14ac:dyDescent="0.25">
      <c r="A74" s="103" t="s">
        <v>151</v>
      </c>
      <c r="B74" s="98">
        <f>B75-B76</f>
        <v>-0.4</v>
      </c>
      <c r="C74" s="84"/>
      <c r="D74" s="94" t="s">
        <v>144</v>
      </c>
    </row>
    <row r="75" spans="1:4" ht="24.95" customHeight="1" x14ac:dyDescent="0.25">
      <c r="A75" s="101" t="s">
        <v>150</v>
      </c>
      <c r="B75" s="98">
        <v>0.1</v>
      </c>
      <c r="C75" s="84"/>
      <c r="D75" s="94" t="s">
        <v>152</v>
      </c>
    </row>
    <row r="76" spans="1:4" ht="24.95" customHeight="1" x14ac:dyDescent="0.25">
      <c r="A76" s="101" t="s">
        <v>153</v>
      </c>
      <c r="B76" s="98">
        <v>0.5</v>
      </c>
      <c r="C76" s="84"/>
      <c r="D76" s="94" t="s">
        <v>154</v>
      </c>
    </row>
    <row r="77" spans="1:4" ht="24.95" customHeight="1" x14ac:dyDescent="0.25">
      <c r="A77" s="92" t="s">
        <v>155</v>
      </c>
      <c r="B77" s="15">
        <f>B78+B89+B92</f>
        <v>-7990.9</v>
      </c>
      <c r="C77" s="84"/>
      <c r="D77" s="85" t="s">
        <v>156</v>
      </c>
    </row>
    <row r="78" spans="1:4" ht="24.95" customHeight="1" x14ac:dyDescent="0.25">
      <c r="A78" s="104" t="s">
        <v>157</v>
      </c>
      <c r="B78" s="15">
        <f>B79-B84</f>
        <v>-5448.3</v>
      </c>
      <c r="C78" s="84"/>
      <c r="D78" s="87" t="s">
        <v>158</v>
      </c>
    </row>
    <row r="79" spans="1:4" ht="24.95" customHeight="1" x14ac:dyDescent="0.25">
      <c r="A79" s="99" t="s">
        <v>159</v>
      </c>
      <c r="B79" s="15">
        <f>B80+B81+B82+B83</f>
        <v>-5783</v>
      </c>
      <c r="C79" s="84"/>
      <c r="D79" s="94" t="s">
        <v>160</v>
      </c>
    </row>
    <row r="80" spans="1:4" ht="24.95" customHeight="1" x14ac:dyDescent="0.25">
      <c r="A80" s="105" t="s">
        <v>161</v>
      </c>
      <c r="B80" s="15">
        <v>0</v>
      </c>
      <c r="C80" s="84"/>
      <c r="D80" s="94" t="s">
        <v>162</v>
      </c>
    </row>
    <row r="81" spans="1:4" ht="24.95" customHeight="1" x14ac:dyDescent="0.25">
      <c r="A81" s="108" t="s">
        <v>163</v>
      </c>
      <c r="B81" s="109">
        <v>-4100.7</v>
      </c>
      <c r="C81" s="84"/>
      <c r="D81" s="94" t="s">
        <v>164</v>
      </c>
    </row>
    <row r="82" spans="1:4" ht="24.95" customHeight="1" x14ac:dyDescent="0.25">
      <c r="A82" s="105" t="s">
        <v>165</v>
      </c>
      <c r="B82" s="15">
        <v>-1682.3</v>
      </c>
      <c r="C82" s="84"/>
      <c r="D82" s="94" t="s">
        <v>166</v>
      </c>
    </row>
    <row r="83" spans="1:4" ht="24.95" customHeight="1" x14ac:dyDescent="0.25">
      <c r="A83" s="105" t="s">
        <v>167</v>
      </c>
      <c r="B83" s="15">
        <v>0</v>
      </c>
      <c r="C83" s="84"/>
      <c r="D83" s="94" t="s">
        <v>168</v>
      </c>
    </row>
    <row r="84" spans="1:4" ht="24.95" customHeight="1" x14ac:dyDescent="0.25">
      <c r="A84" s="99" t="s">
        <v>147</v>
      </c>
      <c r="B84" s="15">
        <f>B85+B86+B87+B88</f>
        <v>-334.70000000000005</v>
      </c>
      <c r="C84" s="84"/>
      <c r="D84" s="88" t="s">
        <v>169</v>
      </c>
    </row>
    <row r="85" spans="1:4" ht="24.95" customHeight="1" x14ac:dyDescent="0.25">
      <c r="A85" s="112" t="s">
        <v>170</v>
      </c>
      <c r="B85" s="15">
        <v>453.5</v>
      </c>
      <c r="C85" s="84"/>
      <c r="D85" s="94" t="s">
        <v>171</v>
      </c>
    </row>
    <row r="86" spans="1:4" ht="24.95" customHeight="1" x14ac:dyDescent="0.25">
      <c r="A86" s="105" t="s">
        <v>172</v>
      </c>
      <c r="B86" s="15">
        <v>666.8</v>
      </c>
      <c r="C86" s="84"/>
      <c r="D86" s="114" t="s">
        <v>173</v>
      </c>
    </row>
    <row r="87" spans="1:4" ht="24.95" customHeight="1" x14ac:dyDescent="0.25">
      <c r="A87" s="105" t="s">
        <v>174</v>
      </c>
      <c r="B87" s="15">
        <v>-1455</v>
      </c>
      <c r="C87" s="84"/>
      <c r="D87" s="94" t="s">
        <v>175</v>
      </c>
    </row>
    <row r="88" spans="1:4" ht="24.95" customHeight="1" x14ac:dyDescent="0.25">
      <c r="A88" s="105" t="s">
        <v>165</v>
      </c>
      <c r="B88" s="15">
        <v>0</v>
      </c>
      <c r="C88" s="84"/>
      <c r="D88" s="94" t="s">
        <v>166</v>
      </c>
    </row>
    <row r="89" spans="1:4" ht="24.95" customHeight="1" x14ac:dyDescent="0.25">
      <c r="A89" s="115" t="s">
        <v>176</v>
      </c>
      <c r="B89" s="15">
        <f>B90-B91</f>
        <v>-2128.8999999999996</v>
      </c>
      <c r="C89" s="84"/>
      <c r="D89" s="116" t="s">
        <v>177</v>
      </c>
    </row>
    <row r="90" spans="1:4" ht="24.95" customHeight="1" x14ac:dyDescent="0.25">
      <c r="A90" s="99" t="s">
        <v>180</v>
      </c>
      <c r="B90" s="15">
        <v>-2203.6999999999998</v>
      </c>
      <c r="C90" s="84"/>
      <c r="D90" s="87" t="s">
        <v>181</v>
      </c>
    </row>
    <row r="91" spans="1:4" ht="24.95" customHeight="1" x14ac:dyDescent="0.25">
      <c r="A91" s="99" t="s">
        <v>182</v>
      </c>
      <c r="B91" s="15">
        <v>-74.8</v>
      </c>
      <c r="C91" s="84"/>
      <c r="D91" s="87" t="s">
        <v>183</v>
      </c>
    </row>
    <row r="92" spans="1:4" ht="24.95" customHeight="1" x14ac:dyDescent="0.25">
      <c r="A92" s="117" t="s">
        <v>184</v>
      </c>
      <c r="B92" s="109">
        <v>-413.7</v>
      </c>
      <c r="C92" s="84"/>
      <c r="D92" s="87" t="s">
        <v>185</v>
      </c>
    </row>
    <row r="93" spans="1:4" ht="24.95" customHeight="1" x14ac:dyDescent="0.25">
      <c r="A93" s="119" t="s">
        <v>186</v>
      </c>
      <c r="B93" s="15">
        <f>B96</f>
        <v>-393.60000000000008</v>
      </c>
      <c r="C93" s="84"/>
      <c r="D93" s="85" t="s">
        <v>187</v>
      </c>
    </row>
    <row r="94" spans="1:4" ht="24.95" customHeight="1" x14ac:dyDescent="0.25">
      <c r="A94" s="101" t="s">
        <v>188</v>
      </c>
      <c r="B94" s="15">
        <f>B95</f>
        <v>-393.60000000000008</v>
      </c>
      <c r="C94" s="84"/>
      <c r="D94" s="94" t="s">
        <v>189</v>
      </c>
    </row>
    <row r="95" spans="1:4" ht="24.95" customHeight="1" x14ac:dyDescent="0.25">
      <c r="A95" s="104" t="s">
        <v>190</v>
      </c>
      <c r="B95" s="15">
        <f>B96</f>
        <v>-393.60000000000008</v>
      </c>
      <c r="C95" s="84"/>
      <c r="D95" s="94" t="s">
        <v>191</v>
      </c>
    </row>
    <row r="96" spans="1:4" ht="24.95" customHeight="1" x14ac:dyDescent="0.25">
      <c r="A96" s="104" t="s">
        <v>192</v>
      </c>
      <c r="B96" s="15">
        <f>B97+B98+B99+B100</f>
        <v>-393.60000000000008</v>
      </c>
      <c r="C96" s="84"/>
      <c r="D96" s="94" t="s">
        <v>193</v>
      </c>
    </row>
    <row r="97" spans="1:4" ht="24.95" customHeight="1" x14ac:dyDescent="0.25">
      <c r="A97" s="140" t="s">
        <v>194</v>
      </c>
      <c r="B97" s="136">
        <v>0</v>
      </c>
      <c r="C97" s="84"/>
      <c r="D97" s="141" t="s">
        <v>195</v>
      </c>
    </row>
    <row r="98" spans="1:4" ht="24.95" customHeight="1" x14ac:dyDescent="0.25">
      <c r="A98" s="140" t="s">
        <v>196</v>
      </c>
      <c r="B98" s="136">
        <v>4.3</v>
      </c>
      <c r="C98" s="84"/>
      <c r="D98" s="141" t="s">
        <v>197</v>
      </c>
    </row>
    <row r="99" spans="1:4" ht="24.95" customHeight="1" x14ac:dyDescent="0.25">
      <c r="A99" s="140" t="s">
        <v>198</v>
      </c>
      <c r="B99" s="136">
        <v>0</v>
      </c>
      <c r="C99" s="84"/>
      <c r="D99" s="141" t="s">
        <v>199</v>
      </c>
    </row>
    <row r="100" spans="1:4" ht="24.95" customHeight="1" x14ac:dyDescent="0.25">
      <c r="A100" s="140" t="s">
        <v>200</v>
      </c>
      <c r="B100" s="136">
        <f>B101+B104+B108</f>
        <v>-397.90000000000009</v>
      </c>
      <c r="C100" s="84"/>
      <c r="D100" s="141" t="s">
        <v>201</v>
      </c>
    </row>
    <row r="101" spans="1:4" ht="24.95" customHeight="1" x14ac:dyDescent="0.25">
      <c r="A101" s="141" t="s">
        <v>202</v>
      </c>
      <c r="B101" s="136">
        <f>B102+B103</f>
        <v>1138.8</v>
      </c>
      <c r="C101" s="84"/>
      <c r="D101" s="142" t="s">
        <v>203</v>
      </c>
    </row>
    <row r="102" spans="1:4" ht="24.95" customHeight="1" x14ac:dyDescent="0.25">
      <c r="A102" s="148" t="s">
        <v>204</v>
      </c>
      <c r="B102" s="136">
        <v>478.4</v>
      </c>
      <c r="C102" s="84"/>
      <c r="D102" s="144" t="s">
        <v>205</v>
      </c>
    </row>
    <row r="103" spans="1:4" ht="24.95" customHeight="1" x14ac:dyDescent="0.25">
      <c r="A103" s="148" t="s">
        <v>206</v>
      </c>
      <c r="B103" s="136">
        <v>660.4</v>
      </c>
      <c r="C103" s="84"/>
      <c r="D103" s="141" t="s">
        <v>207</v>
      </c>
    </row>
    <row r="104" spans="1:4" ht="24.95" customHeight="1" x14ac:dyDescent="0.25">
      <c r="A104" s="141" t="s">
        <v>208</v>
      </c>
      <c r="B104" s="136">
        <f>B105+B106+B107</f>
        <v>-1536.7</v>
      </c>
      <c r="C104" s="84"/>
      <c r="D104" s="142" t="s">
        <v>209</v>
      </c>
    </row>
    <row r="105" spans="1:4" ht="24.95" customHeight="1" x14ac:dyDescent="0.25">
      <c r="A105" s="145" t="s">
        <v>210</v>
      </c>
      <c r="B105" s="136">
        <v>0</v>
      </c>
      <c r="C105" s="84"/>
      <c r="D105" s="141" t="s">
        <v>211</v>
      </c>
    </row>
    <row r="106" spans="1:4" ht="24.95" customHeight="1" x14ac:dyDescent="0.25">
      <c r="A106" s="145" t="s">
        <v>213</v>
      </c>
      <c r="B106" s="136">
        <v>0</v>
      </c>
      <c r="C106" s="84"/>
      <c r="D106" s="141" t="s">
        <v>214</v>
      </c>
    </row>
    <row r="107" spans="1:4" ht="39.75" customHeight="1" x14ac:dyDescent="0.25">
      <c r="A107" s="146" t="s">
        <v>240</v>
      </c>
      <c r="B107" s="136">
        <v>-1536.7</v>
      </c>
      <c r="C107" s="84"/>
      <c r="D107" s="147" t="s">
        <v>216</v>
      </c>
    </row>
    <row r="108" spans="1:4" ht="24.95" customHeight="1" x14ac:dyDescent="0.25">
      <c r="A108" s="141" t="s">
        <v>217</v>
      </c>
      <c r="B108" s="136">
        <v>0</v>
      </c>
      <c r="C108" s="84"/>
      <c r="D108" s="142" t="s">
        <v>218</v>
      </c>
    </row>
    <row r="109" spans="1:4" ht="42" customHeight="1" x14ac:dyDescent="0.25">
      <c r="A109" s="126" t="s">
        <v>219</v>
      </c>
      <c r="B109" s="15">
        <f>B58-(B5+B55)</f>
        <v>-6450.4000000000005</v>
      </c>
      <c r="C109" s="84"/>
      <c r="D109" s="127" t="s">
        <v>220</v>
      </c>
    </row>
    <row r="110" spans="1:4" ht="32.25" customHeight="1" x14ac:dyDescent="0.25">
      <c r="A110" s="131" t="s">
        <v>221</v>
      </c>
      <c r="B110" s="62"/>
      <c r="C110" s="62"/>
      <c r="D110" s="132" t="s">
        <v>222</v>
      </c>
    </row>
  </sheetData>
  <mergeCells count="5">
    <mergeCell ref="A1:D1"/>
    <mergeCell ref="A2:D2"/>
    <mergeCell ref="B3:C3"/>
    <mergeCell ref="A51:D51"/>
    <mergeCell ref="A52:D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selection activeCell="B111" sqref="B111"/>
    </sheetView>
  </sheetViews>
  <sheetFormatPr defaultRowHeight="15" x14ac:dyDescent="0.25"/>
  <cols>
    <col min="1" max="1" width="57.85546875" customWidth="1"/>
    <col min="2" max="2" width="15.140625" customWidth="1"/>
    <col min="3" max="3" width="15.28515625" customWidth="1"/>
    <col min="4" max="4" width="51" customWidth="1"/>
  </cols>
  <sheetData>
    <row r="1" spans="1:4" ht="18" x14ac:dyDescent="0.25">
      <c r="A1" s="159" t="s">
        <v>241</v>
      </c>
      <c r="B1" s="159"/>
      <c r="C1" s="159"/>
      <c r="D1" s="159"/>
    </row>
    <row r="2" spans="1:4" ht="18" x14ac:dyDescent="0.25">
      <c r="A2" s="158" t="s">
        <v>3</v>
      </c>
      <c r="B2" s="158"/>
      <c r="C2" s="158"/>
      <c r="D2" s="158"/>
    </row>
    <row r="3" spans="1:4" ht="19.5" thickBot="1" x14ac:dyDescent="0.35">
      <c r="A3" s="6" t="s">
        <v>5</v>
      </c>
      <c r="B3" s="161"/>
      <c r="C3" s="162"/>
      <c r="D3" s="7" t="s">
        <v>7</v>
      </c>
    </row>
    <row r="4" spans="1:4" ht="24.95" customHeight="1" x14ac:dyDescent="0.25">
      <c r="A4" s="11" t="s">
        <v>8</v>
      </c>
      <c r="B4" s="12" t="s">
        <v>13</v>
      </c>
      <c r="C4" s="12" t="s">
        <v>10</v>
      </c>
      <c r="D4" s="13" t="s">
        <v>11</v>
      </c>
    </row>
    <row r="5" spans="1:4" ht="24.95" customHeight="1" x14ac:dyDescent="0.25">
      <c r="A5" s="18" t="s">
        <v>14</v>
      </c>
      <c r="B5" s="15">
        <f>B6+B26+B29+B36</f>
        <v>-4910.199999999998</v>
      </c>
      <c r="C5" s="16"/>
      <c r="D5" s="19" t="s">
        <v>15</v>
      </c>
    </row>
    <row r="6" spans="1:4" ht="24.95" customHeight="1" x14ac:dyDescent="0.25">
      <c r="A6" s="22" t="s">
        <v>16</v>
      </c>
      <c r="B6" s="15">
        <f>B7-B15</f>
        <v>-1892.6999999999989</v>
      </c>
      <c r="C6" s="21"/>
      <c r="D6" s="19" t="s">
        <v>17</v>
      </c>
    </row>
    <row r="7" spans="1:4" ht="24.95" customHeight="1" x14ac:dyDescent="0.25">
      <c r="A7" s="25" t="s">
        <v>18</v>
      </c>
      <c r="B7" s="15">
        <f>B8+B11+B14</f>
        <v>10356</v>
      </c>
      <c r="C7" s="15"/>
      <c r="D7" s="26" t="s">
        <v>19</v>
      </c>
    </row>
    <row r="8" spans="1:4" ht="24.95" customHeight="1" x14ac:dyDescent="0.25">
      <c r="A8" s="30" t="s">
        <v>20</v>
      </c>
      <c r="B8" s="15">
        <f>B9+B10</f>
        <v>9737.2000000000007</v>
      </c>
      <c r="C8" s="15"/>
      <c r="D8" s="31" t="s">
        <v>21</v>
      </c>
    </row>
    <row r="9" spans="1:4" ht="24.95" customHeight="1" x14ac:dyDescent="0.25">
      <c r="A9" s="30" t="s">
        <v>22</v>
      </c>
      <c r="B9" s="15">
        <v>9737.2000000000007</v>
      </c>
      <c r="C9" s="15"/>
      <c r="D9" s="31" t="s">
        <v>23</v>
      </c>
    </row>
    <row r="10" spans="1:4" ht="24.95" customHeight="1" x14ac:dyDescent="0.25">
      <c r="A10" s="30" t="s">
        <v>24</v>
      </c>
      <c r="B10" s="15">
        <v>0</v>
      </c>
      <c r="C10" s="15"/>
      <c r="D10" s="31" t="s">
        <v>25</v>
      </c>
    </row>
    <row r="11" spans="1:4" ht="24.95" customHeight="1" x14ac:dyDescent="0.25">
      <c r="A11" s="30" t="s">
        <v>26</v>
      </c>
      <c r="B11" s="15">
        <f>B12+B13</f>
        <v>587.5</v>
      </c>
      <c r="C11" s="15"/>
      <c r="D11" s="31" t="s">
        <v>27</v>
      </c>
    </row>
    <row r="12" spans="1:4" ht="24.95" customHeight="1" x14ac:dyDescent="0.25">
      <c r="A12" s="30" t="s">
        <v>28</v>
      </c>
      <c r="B12" s="15">
        <v>579.70000000000005</v>
      </c>
      <c r="C12" s="15"/>
      <c r="D12" s="31" t="s">
        <v>29</v>
      </c>
    </row>
    <row r="13" spans="1:4" ht="24.95" customHeight="1" x14ac:dyDescent="0.25">
      <c r="A13" s="30" t="s">
        <v>24</v>
      </c>
      <c r="B13" s="15">
        <v>7.8</v>
      </c>
      <c r="C13" s="15"/>
      <c r="D13" s="31" t="s">
        <v>25</v>
      </c>
    </row>
    <row r="14" spans="1:4" ht="24.95" customHeight="1" x14ac:dyDescent="0.25">
      <c r="A14" s="30" t="s">
        <v>30</v>
      </c>
      <c r="B14" s="15">
        <v>31.3</v>
      </c>
      <c r="C14" s="15"/>
      <c r="D14" s="31" t="s">
        <v>31</v>
      </c>
    </row>
    <row r="15" spans="1:4" ht="24.95" customHeight="1" x14ac:dyDescent="0.25">
      <c r="A15" s="25" t="s">
        <v>32</v>
      </c>
      <c r="B15" s="15">
        <f>B16+B22</f>
        <v>12248.699999999999</v>
      </c>
      <c r="C15" s="15">
        <f>C16+C22</f>
        <v>14410.2</v>
      </c>
      <c r="D15" s="26" t="s">
        <v>33</v>
      </c>
    </row>
    <row r="16" spans="1:4" ht="24.95" customHeight="1" x14ac:dyDescent="0.25">
      <c r="A16" s="35" t="s">
        <v>34</v>
      </c>
      <c r="B16" s="15">
        <f>B17+B18+B19+B20+B21</f>
        <v>2870.9</v>
      </c>
      <c r="C16" s="15">
        <f>C17+C18+C19+C20+C21</f>
        <v>3377.5</v>
      </c>
      <c r="D16" s="36" t="s">
        <v>35</v>
      </c>
    </row>
    <row r="17" spans="1:4" ht="24.95" customHeight="1" x14ac:dyDescent="0.25">
      <c r="A17" s="25" t="s">
        <v>36</v>
      </c>
      <c r="B17" s="15">
        <v>602.79999999999995</v>
      </c>
      <c r="C17" s="15">
        <v>709.2</v>
      </c>
      <c r="D17" s="26" t="s">
        <v>37</v>
      </c>
    </row>
    <row r="18" spans="1:4" ht="24.95" customHeight="1" x14ac:dyDescent="0.25">
      <c r="A18" s="25" t="s">
        <v>38</v>
      </c>
      <c r="B18" s="15">
        <v>482.3</v>
      </c>
      <c r="C18" s="15">
        <v>567.4</v>
      </c>
      <c r="D18" s="26" t="s">
        <v>39</v>
      </c>
    </row>
    <row r="19" spans="1:4" ht="24.95" customHeight="1" x14ac:dyDescent="0.25">
      <c r="A19" s="35" t="s">
        <v>40</v>
      </c>
      <c r="B19" s="15">
        <v>636.5</v>
      </c>
      <c r="C19" s="136">
        <v>748.8</v>
      </c>
      <c r="D19" s="26" t="s">
        <v>41</v>
      </c>
    </row>
    <row r="20" spans="1:4" ht="24.95" customHeight="1" x14ac:dyDescent="0.25">
      <c r="A20" s="35" t="s">
        <v>42</v>
      </c>
      <c r="B20" s="15">
        <v>1139.5</v>
      </c>
      <c r="C20" s="15">
        <v>1340.6</v>
      </c>
      <c r="D20" s="26" t="s">
        <v>43</v>
      </c>
    </row>
    <row r="21" spans="1:4" ht="24.95" customHeight="1" x14ac:dyDescent="0.25">
      <c r="A21" s="35" t="s">
        <v>44</v>
      </c>
      <c r="B21" s="15">
        <v>9.8000000000000007</v>
      </c>
      <c r="C21" s="15">
        <v>11.5</v>
      </c>
      <c r="D21" s="26" t="s">
        <v>45</v>
      </c>
    </row>
    <row r="22" spans="1:4" ht="24.95" customHeight="1" x14ac:dyDescent="0.25">
      <c r="A22" s="35" t="s">
        <v>46</v>
      </c>
      <c r="B22" s="15">
        <f>B23+B24+B25</f>
        <v>9377.7999999999993</v>
      </c>
      <c r="C22" s="15">
        <f>C23+C24+C25</f>
        <v>11032.7</v>
      </c>
      <c r="D22" s="36" t="s">
        <v>47</v>
      </c>
    </row>
    <row r="23" spans="1:4" ht="24.95" customHeight="1" x14ac:dyDescent="0.25">
      <c r="A23" s="25" t="s">
        <v>48</v>
      </c>
      <c r="B23" s="15">
        <v>2344.5</v>
      </c>
      <c r="C23" s="15">
        <v>2758.2</v>
      </c>
      <c r="D23" s="26" t="s">
        <v>49</v>
      </c>
    </row>
    <row r="24" spans="1:4" ht="24.95" customHeight="1" x14ac:dyDescent="0.25">
      <c r="A24" s="25" t="s">
        <v>50</v>
      </c>
      <c r="B24" s="15">
        <v>7033.3</v>
      </c>
      <c r="C24" s="15">
        <v>8274.5</v>
      </c>
      <c r="D24" s="26" t="s">
        <v>51</v>
      </c>
    </row>
    <row r="25" spans="1:4" ht="24.95" customHeight="1" x14ac:dyDescent="0.25">
      <c r="A25" s="25" t="s">
        <v>52</v>
      </c>
      <c r="B25" s="15">
        <v>0</v>
      </c>
      <c r="C25" s="15">
        <v>0</v>
      </c>
      <c r="D25" s="26" t="s">
        <v>53</v>
      </c>
    </row>
    <row r="26" spans="1:4" ht="24.95" customHeight="1" x14ac:dyDescent="0.25">
      <c r="A26" s="22" t="s">
        <v>54</v>
      </c>
      <c r="B26" s="15">
        <f>B27-B28</f>
        <v>-2630.4</v>
      </c>
      <c r="C26" s="15"/>
      <c r="D26" s="19" t="s">
        <v>55</v>
      </c>
    </row>
    <row r="27" spans="1:4" ht="24.95" customHeight="1" x14ac:dyDescent="0.25">
      <c r="A27" s="25" t="s">
        <v>56</v>
      </c>
      <c r="B27" s="15">
        <v>687.1</v>
      </c>
      <c r="C27" s="15"/>
      <c r="D27" s="26" t="s">
        <v>57</v>
      </c>
    </row>
    <row r="28" spans="1:4" ht="24.95" customHeight="1" x14ac:dyDescent="0.25">
      <c r="A28" s="25" t="s">
        <v>60</v>
      </c>
      <c r="B28" s="15">
        <v>3317.5</v>
      </c>
      <c r="C28" s="15"/>
      <c r="D28" s="26" t="s">
        <v>62</v>
      </c>
    </row>
    <row r="29" spans="1:4" ht="24.95" customHeight="1" x14ac:dyDescent="0.25">
      <c r="A29" s="22" t="s">
        <v>65</v>
      </c>
      <c r="B29" s="15">
        <f>B30+B31</f>
        <v>-312.2</v>
      </c>
      <c r="C29" s="15"/>
      <c r="D29" s="19" t="s">
        <v>66</v>
      </c>
    </row>
    <row r="30" spans="1:4" ht="24.95" customHeight="1" x14ac:dyDescent="0.25">
      <c r="A30" s="47" t="s">
        <v>67</v>
      </c>
      <c r="B30" s="15">
        <v>-0.5</v>
      </c>
      <c r="C30" s="15"/>
      <c r="D30" s="26" t="s">
        <v>68</v>
      </c>
    </row>
    <row r="31" spans="1:4" ht="24.95" customHeight="1" x14ac:dyDescent="0.25">
      <c r="A31" s="47" t="s">
        <v>69</v>
      </c>
      <c r="B31" s="15">
        <f>B32-B33</f>
        <v>-311.7</v>
      </c>
      <c r="C31" s="15"/>
      <c r="D31" s="26" t="s">
        <v>70</v>
      </c>
    </row>
    <row r="32" spans="1:4" ht="24.95" customHeight="1" x14ac:dyDescent="0.25">
      <c r="A32" s="51" t="s">
        <v>71</v>
      </c>
      <c r="B32" s="15">
        <v>144.5</v>
      </c>
      <c r="C32" s="15"/>
      <c r="D32" s="26" t="s">
        <v>72</v>
      </c>
    </row>
    <row r="33" spans="1:4" ht="24.95" customHeight="1" x14ac:dyDescent="0.25">
      <c r="A33" s="51" t="s">
        <v>73</v>
      </c>
      <c r="B33" s="15">
        <f>B34+B35</f>
        <v>456.2</v>
      </c>
      <c r="C33" s="15"/>
      <c r="D33" s="26" t="s">
        <v>74</v>
      </c>
    </row>
    <row r="34" spans="1:4" ht="24.95" customHeight="1" x14ac:dyDescent="0.25">
      <c r="A34" s="47" t="s">
        <v>75</v>
      </c>
      <c r="B34" s="15">
        <v>0</v>
      </c>
      <c r="C34" s="15"/>
      <c r="D34" s="36" t="s">
        <v>76</v>
      </c>
    </row>
    <row r="35" spans="1:4" ht="24.95" customHeight="1" x14ac:dyDescent="0.25">
      <c r="A35" s="47" t="s">
        <v>77</v>
      </c>
      <c r="B35" s="15">
        <v>456.2</v>
      </c>
      <c r="C35" s="15"/>
      <c r="D35" s="36" t="s">
        <v>78</v>
      </c>
    </row>
    <row r="36" spans="1:4" ht="24.95" customHeight="1" x14ac:dyDescent="0.25">
      <c r="A36" s="22" t="s">
        <v>79</v>
      </c>
      <c r="B36" s="15">
        <f>B37+B38</f>
        <v>-74.900000000000006</v>
      </c>
      <c r="C36" s="15"/>
      <c r="D36" s="19" t="s">
        <v>80</v>
      </c>
    </row>
    <row r="37" spans="1:4" ht="24.95" customHeight="1" x14ac:dyDescent="0.25">
      <c r="A37" s="47" t="s">
        <v>81</v>
      </c>
      <c r="B37" s="15">
        <v>-58.9</v>
      </c>
      <c r="C37" s="15"/>
      <c r="D37" s="26" t="s">
        <v>82</v>
      </c>
    </row>
    <row r="38" spans="1:4" ht="24.95" customHeight="1" x14ac:dyDescent="0.25">
      <c r="A38" s="47" t="s">
        <v>83</v>
      </c>
      <c r="B38" s="15">
        <f>B39-B42</f>
        <v>-16</v>
      </c>
      <c r="C38" s="15"/>
      <c r="D38" s="26" t="s">
        <v>84</v>
      </c>
    </row>
    <row r="39" spans="1:4" ht="24.95" customHeight="1" x14ac:dyDescent="0.25">
      <c r="A39" s="51" t="s">
        <v>85</v>
      </c>
      <c r="B39" s="15">
        <f>B40+B41</f>
        <v>215.4</v>
      </c>
      <c r="C39" s="15"/>
      <c r="D39" s="26" t="s">
        <v>86</v>
      </c>
    </row>
    <row r="40" spans="1:4" ht="24.95" customHeight="1" x14ac:dyDescent="0.25">
      <c r="A40" s="25" t="s">
        <v>90</v>
      </c>
      <c r="B40" s="15">
        <v>181.9</v>
      </c>
      <c r="C40" s="15"/>
      <c r="D40" s="26" t="s">
        <v>88</v>
      </c>
    </row>
    <row r="41" spans="1:4" ht="24.95" customHeight="1" x14ac:dyDescent="0.25">
      <c r="A41" s="25" t="s">
        <v>94</v>
      </c>
      <c r="B41" s="15">
        <v>33.5</v>
      </c>
      <c r="C41" s="15"/>
      <c r="D41" s="36" t="s">
        <v>92</v>
      </c>
    </row>
    <row r="42" spans="1:4" ht="24.95" customHeight="1" x14ac:dyDescent="0.25">
      <c r="A42" s="51" t="s">
        <v>95</v>
      </c>
      <c r="B42" s="15">
        <f>B43+B44</f>
        <v>231.4</v>
      </c>
      <c r="C42" s="15"/>
      <c r="D42" s="26" t="s">
        <v>96</v>
      </c>
    </row>
    <row r="43" spans="1:4" ht="24.95" customHeight="1" x14ac:dyDescent="0.25">
      <c r="A43" s="25" t="s">
        <v>99</v>
      </c>
      <c r="B43" s="15">
        <v>0</v>
      </c>
      <c r="C43" s="15"/>
      <c r="D43" s="26" t="s">
        <v>98</v>
      </c>
    </row>
    <row r="44" spans="1:4" ht="24.95" customHeight="1" x14ac:dyDescent="0.25">
      <c r="A44" s="25" t="s">
        <v>103</v>
      </c>
      <c r="B44" s="32">
        <v>231.4</v>
      </c>
      <c r="C44" s="15"/>
      <c r="D44" s="36" t="s">
        <v>101</v>
      </c>
    </row>
    <row r="45" spans="1:4" ht="24.95" customHeight="1" x14ac:dyDescent="0.25">
      <c r="A45" s="25" t="s">
        <v>108</v>
      </c>
      <c r="B45" s="15">
        <v>230.9</v>
      </c>
      <c r="C45" s="15"/>
      <c r="D45" s="26" t="s">
        <v>107</v>
      </c>
    </row>
    <row r="46" spans="1:4" ht="24.95" customHeight="1" thickBot="1" x14ac:dyDescent="0.3">
      <c r="A46" s="60" t="s">
        <v>112</v>
      </c>
      <c r="B46" s="58">
        <v>0.5</v>
      </c>
      <c r="C46" s="58"/>
      <c r="D46" s="61" t="s">
        <v>111</v>
      </c>
    </row>
    <row r="47" spans="1:4" ht="23.25" customHeight="1" x14ac:dyDescent="0.25">
      <c r="A47" s="63" t="s">
        <v>113</v>
      </c>
      <c r="B47" s="62"/>
      <c r="C47" s="62"/>
      <c r="D47" s="64" t="s">
        <v>114</v>
      </c>
    </row>
    <row r="48" spans="1:4" ht="26.25" customHeight="1" x14ac:dyDescent="0.25">
      <c r="A48" s="65" t="s">
        <v>228</v>
      </c>
      <c r="B48" s="66"/>
      <c r="C48" s="67"/>
      <c r="D48" s="68" t="s">
        <v>227</v>
      </c>
    </row>
    <row r="49" spans="1:4" x14ac:dyDescent="0.25">
      <c r="A49" s="69" t="s">
        <v>234</v>
      </c>
      <c r="B49" s="70"/>
      <c r="C49" s="70"/>
      <c r="D49" s="70" t="s">
        <v>235</v>
      </c>
    </row>
    <row r="50" spans="1:4" ht="18.75" x14ac:dyDescent="0.3">
      <c r="A50" s="72"/>
      <c r="B50" s="72"/>
      <c r="C50" s="72"/>
      <c r="D50" s="72"/>
    </row>
    <row r="51" spans="1:4" ht="18" x14ac:dyDescent="0.25">
      <c r="A51" s="164" t="s">
        <v>241</v>
      </c>
      <c r="B51" s="164"/>
      <c r="C51" s="164"/>
      <c r="D51" s="164"/>
    </row>
    <row r="52" spans="1:4" ht="18" x14ac:dyDescent="0.25">
      <c r="A52" s="166" t="s">
        <v>3</v>
      </c>
      <c r="B52" s="166"/>
      <c r="C52" s="166"/>
      <c r="D52" s="166"/>
    </row>
    <row r="53" spans="1:4" ht="19.5" thickBot="1" x14ac:dyDescent="0.35">
      <c r="A53" s="78" t="s">
        <v>117</v>
      </c>
      <c r="B53" s="76"/>
      <c r="C53" s="72"/>
      <c r="D53" s="79" t="s">
        <v>7</v>
      </c>
    </row>
    <row r="54" spans="1:4" ht="24.95" customHeight="1" x14ac:dyDescent="0.25">
      <c r="A54" s="11" t="s">
        <v>8</v>
      </c>
      <c r="B54" s="12" t="s">
        <v>13</v>
      </c>
      <c r="C54" s="12" t="s">
        <v>10</v>
      </c>
      <c r="D54" s="83" t="s">
        <v>118</v>
      </c>
    </row>
    <row r="55" spans="1:4" ht="24.95" customHeight="1" x14ac:dyDescent="0.25">
      <c r="A55" s="18" t="s">
        <v>119</v>
      </c>
      <c r="B55" s="15">
        <f>B56-B57</f>
        <v>-0.8</v>
      </c>
      <c r="C55" s="84"/>
      <c r="D55" s="19" t="s">
        <v>120</v>
      </c>
    </row>
    <row r="56" spans="1:4" ht="24.95" customHeight="1" x14ac:dyDescent="0.25">
      <c r="A56" s="22" t="s">
        <v>121</v>
      </c>
      <c r="B56" s="15">
        <v>0</v>
      </c>
      <c r="C56" s="84"/>
      <c r="D56" s="26" t="s">
        <v>122</v>
      </c>
    </row>
    <row r="57" spans="1:4" ht="24.95" customHeight="1" x14ac:dyDescent="0.25">
      <c r="A57" s="22" t="s">
        <v>123</v>
      </c>
      <c r="B57" s="15">
        <v>0.8</v>
      </c>
      <c r="C57" s="84"/>
      <c r="D57" s="89" t="s">
        <v>124</v>
      </c>
    </row>
    <row r="58" spans="1:4" ht="24.95" customHeight="1" x14ac:dyDescent="0.25">
      <c r="A58" s="91" t="s">
        <v>125</v>
      </c>
      <c r="B58" s="15">
        <f>B59+B62+B77+B93</f>
        <v>-955.09999999999945</v>
      </c>
      <c r="C58" s="84"/>
      <c r="D58" s="19" t="s">
        <v>126</v>
      </c>
    </row>
    <row r="59" spans="1:4" ht="24.95" customHeight="1" x14ac:dyDescent="0.25">
      <c r="A59" s="93" t="s">
        <v>127</v>
      </c>
      <c r="B59" s="15">
        <f>B60-B61</f>
        <v>763.69999999999993</v>
      </c>
      <c r="C59" s="84"/>
      <c r="D59" s="19" t="s">
        <v>128</v>
      </c>
    </row>
    <row r="60" spans="1:4" ht="24.95" customHeight="1" x14ac:dyDescent="0.25">
      <c r="A60" s="22" t="s">
        <v>129</v>
      </c>
      <c r="B60" s="15">
        <v>27.8</v>
      </c>
      <c r="C60" s="84"/>
      <c r="D60" s="36" t="s">
        <v>130</v>
      </c>
    </row>
    <row r="61" spans="1:4" ht="24.95" customHeight="1" x14ac:dyDescent="0.25">
      <c r="A61" s="22" t="s">
        <v>131</v>
      </c>
      <c r="B61" s="97">
        <v>-735.9</v>
      </c>
      <c r="C61" s="84"/>
      <c r="D61" s="36" t="s">
        <v>132</v>
      </c>
    </row>
    <row r="62" spans="1:4" ht="24.95" customHeight="1" x14ac:dyDescent="0.25">
      <c r="A62" s="93" t="s">
        <v>133</v>
      </c>
      <c r="B62" s="98">
        <f>B63-B70</f>
        <v>-409.7000000000001</v>
      </c>
      <c r="C62" s="84"/>
      <c r="D62" s="19" t="s">
        <v>134</v>
      </c>
    </row>
    <row r="63" spans="1:4" ht="24.95" customHeight="1" x14ac:dyDescent="0.25">
      <c r="A63" s="100" t="s">
        <v>135</v>
      </c>
      <c r="B63" s="98">
        <f>B64+B67</f>
        <v>-396.90000000000009</v>
      </c>
      <c r="C63" s="84"/>
      <c r="D63" s="36" t="s">
        <v>136</v>
      </c>
    </row>
    <row r="64" spans="1:4" ht="24.95" customHeight="1" x14ac:dyDescent="0.25">
      <c r="A64" s="102" t="s">
        <v>137</v>
      </c>
      <c r="B64" s="98">
        <f>B65-B66</f>
        <v>-396.90000000000009</v>
      </c>
      <c r="C64" s="84"/>
      <c r="D64" s="36" t="s">
        <v>138</v>
      </c>
    </row>
    <row r="65" spans="1:4" ht="24.95" customHeight="1" x14ac:dyDescent="0.25">
      <c r="A65" s="102" t="s">
        <v>139</v>
      </c>
      <c r="B65" s="98">
        <v>2388.4</v>
      </c>
      <c r="C65" s="84"/>
      <c r="D65" s="36" t="s">
        <v>140</v>
      </c>
    </row>
    <row r="66" spans="1:4" ht="24.95" customHeight="1" x14ac:dyDescent="0.25">
      <c r="A66" s="102" t="s">
        <v>141</v>
      </c>
      <c r="B66" s="98">
        <v>2785.3</v>
      </c>
      <c r="C66" s="84"/>
      <c r="D66" s="36" t="s">
        <v>142</v>
      </c>
    </row>
    <row r="67" spans="1:4" ht="24.95" customHeight="1" x14ac:dyDescent="0.25">
      <c r="A67" s="102" t="s">
        <v>143</v>
      </c>
      <c r="B67" s="98">
        <f>B68-B69</f>
        <v>0</v>
      </c>
      <c r="C67" s="84"/>
      <c r="D67" s="36" t="s">
        <v>144</v>
      </c>
    </row>
    <row r="68" spans="1:4" ht="24.95" customHeight="1" x14ac:dyDescent="0.25">
      <c r="A68" s="102" t="s">
        <v>145</v>
      </c>
      <c r="B68" s="98">
        <v>0</v>
      </c>
      <c r="C68" s="84"/>
      <c r="D68" s="36" t="s">
        <v>140</v>
      </c>
    </row>
    <row r="69" spans="1:4" ht="24.95" customHeight="1" x14ac:dyDescent="0.25">
      <c r="A69" s="102" t="s">
        <v>146</v>
      </c>
      <c r="B69" s="98">
        <v>0</v>
      </c>
      <c r="C69" s="84"/>
      <c r="D69" s="36" t="s">
        <v>142</v>
      </c>
    </row>
    <row r="70" spans="1:4" ht="24.95" customHeight="1" x14ac:dyDescent="0.25">
      <c r="A70" s="100" t="s">
        <v>147</v>
      </c>
      <c r="B70" s="98">
        <f>B71+B74</f>
        <v>12.8</v>
      </c>
      <c r="C70" s="84"/>
      <c r="D70" s="89" t="s">
        <v>148</v>
      </c>
    </row>
    <row r="71" spans="1:4" ht="24.95" customHeight="1" x14ac:dyDescent="0.25">
      <c r="A71" s="102" t="s">
        <v>149</v>
      </c>
      <c r="B71" s="98">
        <f>B72-B73</f>
        <v>0</v>
      </c>
      <c r="C71" s="84"/>
      <c r="D71" s="36" t="s">
        <v>138</v>
      </c>
    </row>
    <row r="72" spans="1:4" ht="24.95" customHeight="1" x14ac:dyDescent="0.25">
      <c r="A72" s="102" t="s">
        <v>150</v>
      </c>
      <c r="B72" s="98">
        <v>0</v>
      </c>
      <c r="C72" s="84"/>
      <c r="D72" s="36" t="s">
        <v>140</v>
      </c>
    </row>
    <row r="73" spans="1:4" ht="24.95" customHeight="1" x14ac:dyDescent="0.25">
      <c r="A73" s="102" t="s">
        <v>146</v>
      </c>
      <c r="B73" s="98">
        <v>0</v>
      </c>
      <c r="C73" s="84"/>
      <c r="D73" s="36" t="s">
        <v>142</v>
      </c>
    </row>
    <row r="74" spans="1:4" ht="24.95" customHeight="1" x14ac:dyDescent="0.25">
      <c r="A74" s="102" t="s">
        <v>151</v>
      </c>
      <c r="B74" s="98">
        <f>B75-B76</f>
        <v>12.8</v>
      </c>
      <c r="C74" s="84"/>
      <c r="D74" s="36" t="s">
        <v>144</v>
      </c>
    </row>
    <row r="75" spans="1:4" ht="24.95" customHeight="1" x14ac:dyDescent="0.25">
      <c r="A75" s="102" t="s">
        <v>150</v>
      </c>
      <c r="B75" s="98">
        <v>12.9</v>
      </c>
      <c r="C75" s="84"/>
      <c r="D75" s="36" t="s">
        <v>152</v>
      </c>
    </row>
    <row r="76" spans="1:4" ht="24.95" customHeight="1" x14ac:dyDescent="0.25">
      <c r="A76" s="102" t="s">
        <v>153</v>
      </c>
      <c r="B76" s="98">
        <v>0.1</v>
      </c>
      <c r="C76" s="84"/>
      <c r="D76" s="36" t="s">
        <v>154</v>
      </c>
    </row>
    <row r="77" spans="1:4" ht="24.95" customHeight="1" x14ac:dyDescent="0.25">
      <c r="A77" s="93" t="s">
        <v>155</v>
      </c>
      <c r="B77" s="15">
        <f>B78+B89+B92</f>
        <v>6121.9</v>
      </c>
      <c r="C77" s="84"/>
      <c r="D77" s="19" t="s">
        <v>156</v>
      </c>
    </row>
    <row r="78" spans="1:4" ht="24.95" customHeight="1" x14ac:dyDescent="0.25">
      <c r="A78" s="102" t="s">
        <v>157</v>
      </c>
      <c r="B78" s="15">
        <f>B79-B84</f>
        <v>4336.5</v>
      </c>
      <c r="C78" s="84"/>
      <c r="D78" s="26" t="s">
        <v>158</v>
      </c>
    </row>
    <row r="79" spans="1:4" ht="24.95" customHeight="1" x14ac:dyDescent="0.25">
      <c r="A79" s="100" t="s">
        <v>159</v>
      </c>
      <c r="B79" s="15">
        <f>B80+B81+B82+B83</f>
        <v>3977.7</v>
      </c>
      <c r="C79" s="84"/>
      <c r="D79" s="36" t="s">
        <v>160</v>
      </c>
    </row>
    <row r="80" spans="1:4" ht="24.95" customHeight="1" x14ac:dyDescent="0.25">
      <c r="A80" s="113" t="s">
        <v>161</v>
      </c>
      <c r="B80" s="15">
        <v>0</v>
      </c>
      <c r="C80" s="96"/>
      <c r="D80" s="36" t="s">
        <v>162</v>
      </c>
    </row>
    <row r="81" spans="1:4" ht="24.95" customHeight="1" x14ac:dyDescent="0.25">
      <c r="A81" s="110" t="s">
        <v>163</v>
      </c>
      <c r="B81" s="107">
        <v>3558</v>
      </c>
      <c r="C81" s="96"/>
      <c r="D81" s="36" t="s">
        <v>164</v>
      </c>
    </row>
    <row r="82" spans="1:4" ht="24.95" customHeight="1" x14ac:dyDescent="0.25">
      <c r="A82" s="113" t="s">
        <v>165</v>
      </c>
      <c r="B82" s="15">
        <v>419.7</v>
      </c>
      <c r="C82" s="96"/>
      <c r="D82" s="36" t="s">
        <v>166</v>
      </c>
    </row>
    <row r="83" spans="1:4" ht="24.95" customHeight="1" x14ac:dyDescent="0.25">
      <c r="A83" s="113" t="s">
        <v>167</v>
      </c>
      <c r="B83" s="15">
        <v>0</v>
      </c>
      <c r="C83" s="96"/>
      <c r="D83" s="36" t="s">
        <v>168</v>
      </c>
    </row>
    <row r="84" spans="1:4" ht="24.95" customHeight="1" x14ac:dyDescent="0.25">
      <c r="A84" s="135" t="s">
        <v>147</v>
      </c>
      <c r="B84" s="15">
        <f>B85+B86+B87+B88</f>
        <v>-358.8</v>
      </c>
      <c r="C84" s="96"/>
      <c r="D84" s="89" t="s">
        <v>169</v>
      </c>
    </row>
    <row r="85" spans="1:4" ht="24.95" customHeight="1" x14ac:dyDescent="0.25">
      <c r="A85" s="113" t="s">
        <v>170</v>
      </c>
      <c r="B85" s="15">
        <v>-358.8</v>
      </c>
      <c r="C85" s="96"/>
      <c r="D85" s="36" t="s">
        <v>171</v>
      </c>
    </row>
    <row r="86" spans="1:4" ht="24.95" customHeight="1" x14ac:dyDescent="0.25">
      <c r="A86" s="113" t="s">
        <v>172</v>
      </c>
      <c r="B86" s="15">
        <v>0</v>
      </c>
      <c r="C86" s="96"/>
      <c r="D86" s="36" t="s">
        <v>173</v>
      </c>
    </row>
    <row r="87" spans="1:4" ht="24.95" customHeight="1" x14ac:dyDescent="0.25">
      <c r="A87" s="102" t="s">
        <v>174</v>
      </c>
      <c r="B87" s="15">
        <v>0</v>
      </c>
      <c r="C87" s="84"/>
      <c r="D87" s="36" t="s">
        <v>175</v>
      </c>
    </row>
    <row r="88" spans="1:4" ht="24.95" customHeight="1" x14ac:dyDescent="0.25">
      <c r="A88" s="102" t="s">
        <v>165</v>
      </c>
      <c r="B88" s="15">
        <v>0</v>
      </c>
      <c r="C88" s="84"/>
      <c r="D88" s="36" t="s">
        <v>166</v>
      </c>
    </row>
    <row r="89" spans="1:4" ht="24.95" customHeight="1" x14ac:dyDescent="0.25">
      <c r="A89" s="111" t="s">
        <v>176</v>
      </c>
      <c r="B89" s="15">
        <f>B90-B91</f>
        <v>1184.5</v>
      </c>
      <c r="C89" s="84"/>
      <c r="D89" s="26" t="s">
        <v>178</v>
      </c>
    </row>
    <row r="90" spans="1:4" ht="24.95" customHeight="1" x14ac:dyDescent="0.25">
      <c r="A90" s="100" t="s">
        <v>180</v>
      </c>
      <c r="B90" s="15">
        <v>1166.2</v>
      </c>
      <c r="C90" s="84"/>
      <c r="D90" s="26" t="s">
        <v>181</v>
      </c>
    </row>
    <row r="91" spans="1:4" ht="24.95" customHeight="1" x14ac:dyDescent="0.25">
      <c r="A91" s="135" t="s">
        <v>182</v>
      </c>
      <c r="B91" s="15">
        <v>-18.3</v>
      </c>
      <c r="C91" s="96"/>
      <c r="D91" s="26" t="s">
        <v>183</v>
      </c>
    </row>
    <row r="92" spans="1:4" ht="24.95" customHeight="1" x14ac:dyDescent="0.25">
      <c r="A92" s="118" t="s">
        <v>184</v>
      </c>
      <c r="B92" s="109">
        <v>600.9</v>
      </c>
      <c r="C92" s="96"/>
      <c r="D92" s="26" t="s">
        <v>185</v>
      </c>
    </row>
    <row r="93" spans="1:4" ht="24.95" customHeight="1" x14ac:dyDescent="0.25">
      <c r="A93" s="118" t="s">
        <v>186</v>
      </c>
      <c r="B93" s="15">
        <f>B96</f>
        <v>-7430.9999999999991</v>
      </c>
      <c r="C93" s="96"/>
      <c r="D93" s="19" t="s">
        <v>187</v>
      </c>
    </row>
    <row r="94" spans="1:4" ht="24.95" customHeight="1" x14ac:dyDescent="0.25">
      <c r="A94" s="102" t="s">
        <v>188</v>
      </c>
      <c r="B94" s="15">
        <f>B95</f>
        <v>-7430.9999999999991</v>
      </c>
      <c r="C94" s="84"/>
      <c r="D94" s="36" t="s">
        <v>189</v>
      </c>
    </row>
    <row r="95" spans="1:4" ht="24.95" customHeight="1" x14ac:dyDescent="0.25">
      <c r="A95" s="102" t="s">
        <v>190</v>
      </c>
      <c r="B95" s="15">
        <f>B96</f>
        <v>-7430.9999999999991</v>
      </c>
      <c r="C95" s="84"/>
      <c r="D95" s="36" t="s">
        <v>191</v>
      </c>
    </row>
    <row r="96" spans="1:4" ht="24.95" customHeight="1" x14ac:dyDescent="0.25">
      <c r="A96" s="102" t="s">
        <v>192</v>
      </c>
      <c r="B96" s="15">
        <f>B97+B98+B99+B100</f>
        <v>-7430.9999999999991</v>
      </c>
      <c r="C96" s="84"/>
      <c r="D96" s="36" t="s">
        <v>193</v>
      </c>
    </row>
    <row r="97" spans="1:4" ht="24.95" customHeight="1" x14ac:dyDescent="0.25">
      <c r="A97" s="121" t="s">
        <v>194</v>
      </c>
      <c r="B97" s="120">
        <v>0</v>
      </c>
      <c r="C97" s="84"/>
      <c r="D97" s="122" t="s">
        <v>195</v>
      </c>
    </row>
    <row r="98" spans="1:4" ht="24.95" customHeight="1" x14ac:dyDescent="0.25">
      <c r="A98" s="121" t="s">
        <v>196</v>
      </c>
      <c r="B98" s="120">
        <v>-5.2</v>
      </c>
      <c r="C98" s="84"/>
      <c r="D98" s="122" t="s">
        <v>197</v>
      </c>
    </row>
    <row r="99" spans="1:4" ht="24.95" customHeight="1" x14ac:dyDescent="0.25">
      <c r="A99" s="121" t="s">
        <v>198</v>
      </c>
      <c r="B99" s="120">
        <v>0</v>
      </c>
      <c r="C99" s="84"/>
      <c r="D99" s="122" t="s">
        <v>199</v>
      </c>
    </row>
    <row r="100" spans="1:4" ht="24.95" customHeight="1" x14ac:dyDescent="0.25">
      <c r="A100" s="121" t="s">
        <v>200</v>
      </c>
      <c r="B100" s="120">
        <f>B101+B104+B108</f>
        <v>-7425.7999999999993</v>
      </c>
      <c r="C100" s="84"/>
      <c r="D100" s="122" t="s">
        <v>201</v>
      </c>
    </row>
    <row r="101" spans="1:4" ht="24.95" customHeight="1" x14ac:dyDescent="0.25">
      <c r="A101" s="100" t="s">
        <v>202</v>
      </c>
      <c r="B101" s="15">
        <f>B102+B103</f>
        <v>-3750.5999999999995</v>
      </c>
      <c r="C101" s="84"/>
      <c r="D101" s="36" t="s">
        <v>203</v>
      </c>
    </row>
    <row r="102" spans="1:4" ht="24.95" customHeight="1" x14ac:dyDescent="0.25">
      <c r="A102" s="123" t="s">
        <v>204</v>
      </c>
      <c r="B102" s="15">
        <v>-4178.8999999999996</v>
      </c>
      <c r="C102" s="84"/>
      <c r="D102" s="26" t="s">
        <v>205</v>
      </c>
    </row>
    <row r="103" spans="1:4" ht="24.95" customHeight="1" x14ac:dyDescent="0.25">
      <c r="A103" s="123" t="s">
        <v>206</v>
      </c>
      <c r="B103" s="15">
        <v>428.3</v>
      </c>
      <c r="C103" s="84"/>
      <c r="D103" s="26" t="s">
        <v>207</v>
      </c>
    </row>
    <row r="104" spans="1:4" ht="24.95" customHeight="1" x14ac:dyDescent="0.25">
      <c r="A104" s="100" t="s">
        <v>208</v>
      </c>
      <c r="B104" s="15">
        <f>B105+B106+B107</f>
        <v>-3675.2</v>
      </c>
      <c r="C104" s="84"/>
      <c r="D104" s="36" t="s">
        <v>209</v>
      </c>
    </row>
    <row r="105" spans="1:4" ht="24.95" customHeight="1" x14ac:dyDescent="0.25">
      <c r="A105" s="124" t="s">
        <v>212</v>
      </c>
      <c r="B105" s="15">
        <v>0</v>
      </c>
      <c r="C105" s="84"/>
      <c r="D105" s="26" t="s">
        <v>211</v>
      </c>
    </row>
    <row r="106" spans="1:4" ht="24.95" customHeight="1" x14ac:dyDescent="0.25">
      <c r="A106" s="124" t="s">
        <v>215</v>
      </c>
      <c r="B106" s="15">
        <v>0</v>
      </c>
      <c r="C106" s="84"/>
      <c r="D106" s="26" t="s">
        <v>214</v>
      </c>
    </row>
    <row r="107" spans="1:4" ht="44.25" customHeight="1" x14ac:dyDescent="0.25">
      <c r="A107" s="125" t="s">
        <v>242</v>
      </c>
      <c r="B107" s="15">
        <v>-3675.2</v>
      </c>
      <c r="C107" s="84"/>
      <c r="D107" s="89" t="s">
        <v>216</v>
      </c>
    </row>
    <row r="108" spans="1:4" ht="24.95" customHeight="1" x14ac:dyDescent="0.25">
      <c r="A108" s="100" t="s">
        <v>217</v>
      </c>
      <c r="B108" s="15">
        <v>0</v>
      </c>
      <c r="C108" s="84"/>
      <c r="D108" s="36" t="s">
        <v>218</v>
      </c>
    </row>
    <row r="109" spans="1:4" ht="41.25" customHeight="1" thickBot="1" x14ac:dyDescent="0.3">
      <c r="A109" s="128" t="s">
        <v>219</v>
      </c>
      <c r="B109" s="58">
        <f>B58-(B5+B55)</f>
        <v>3955.8999999999987</v>
      </c>
      <c r="C109" s="129"/>
      <c r="D109" s="130" t="s">
        <v>220</v>
      </c>
    </row>
    <row r="110" spans="1:4" ht="37.5" customHeight="1" x14ac:dyDescent="0.25">
      <c r="A110" s="131" t="s">
        <v>221</v>
      </c>
      <c r="B110" s="62"/>
      <c r="C110" s="62"/>
      <c r="D110" s="132" t="s">
        <v>222</v>
      </c>
    </row>
    <row r="113" spans="2:2" x14ac:dyDescent="0.25">
      <c r="B113" s="27"/>
    </row>
  </sheetData>
  <mergeCells count="5">
    <mergeCell ref="A1:D1"/>
    <mergeCell ref="A2:D2"/>
    <mergeCell ref="B3:C3"/>
    <mergeCell ref="A51:D51"/>
    <mergeCell ref="A52:D5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B110" sqref="B110"/>
    </sheetView>
  </sheetViews>
  <sheetFormatPr defaultRowHeight="15" x14ac:dyDescent="0.25"/>
  <cols>
    <col min="1" max="1" width="55.42578125" customWidth="1"/>
    <col min="2" max="2" width="15.42578125" customWidth="1"/>
    <col min="3" max="3" width="15.28515625" customWidth="1"/>
    <col min="4" max="4" width="49.5703125" customWidth="1"/>
  </cols>
  <sheetData>
    <row r="1" spans="1:4" ht="18" x14ac:dyDescent="0.25">
      <c r="A1" s="159" t="s">
        <v>236</v>
      </c>
      <c r="B1" s="159"/>
      <c r="C1" s="159"/>
      <c r="D1" s="159"/>
    </row>
    <row r="2" spans="1:4" ht="19.5" customHeight="1" x14ac:dyDescent="0.25">
      <c r="A2" s="158" t="s">
        <v>4</v>
      </c>
      <c r="B2" s="158"/>
      <c r="C2" s="158"/>
      <c r="D2" s="158"/>
    </row>
    <row r="3" spans="1:4" ht="19.5" thickBot="1" x14ac:dyDescent="0.35">
      <c r="A3" s="6" t="s">
        <v>5</v>
      </c>
      <c r="B3" s="161"/>
      <c r="C3" s="162"/>
      <c r="D3" s="7" t="s">
        <v>7</v>
      </c>
    </row>
    <row r="4" spans="1:4" ht="24.95" customHeight="1" x14ac:dyDescent="0.25">
      <c r="A4" s="11" t="s">
        <v>8</v>
      </c>
      <c r="B4" s="12" t="s">
        <v>13</v>
      </c>
      <c r="C4" s="12" t="s">
        <v>10</v>
      </c>
      <c r="D4" s="13" t="s">
        <v>11</v>
      </c>
    </row>
    <row r="5" spans="1:4" ht="24.95" customHeight="1" x14ac:dyDescent="0.25">
      <c r="A5" s="18" t="s">
        <v>14</v>
      </c>
      <c r="B5" s="15">
        <f>B6+B26+B29+B36</f>
        <v>-2750.7999999999997</v>
      </c>
      <c r="C5" s="16"/>
      <c r="D5" s="19" t="s">
        <v>15</v>
      </c>
    </row>
    <row r="6" spans="1:4" ht="24.95" customHeight="1" x14ac:dyDescent="0.25">
      <c r="A6" s="22" t="s">
        <v>16</v>
      </c>
      <c r="B6" s="15">
        <f>B7-B15</f>
        <v>391.60000000000036</v>
      </c>
      <c r="C6" s="21"/>
      <c r="D6" s="19" t="s">
        <v>17</v>
      </c>
    </row>
    <row r="7" spans="1:4" ht="24.95" customHeight="1" x14ac:dyDescent="0.25">
      <c r="A7" s="25" t="s">
        <v>18</v>
      </c>
      <c r="B7" s="15">
        <f>B8+B11+B14</f>
        <v>11017.4</v>
      </c>
      <c r="C7" s="15"/>
      <c r="D7" s="26" t="s">
        <v>19</v>
      </c>
    </row>
    <row r="8" spans="1:4" ht="24.95" customHeight="1" x14ac:dyDescent="0.25">
      <c r="A8" s="30" t="s">
        <v>20</v>
      </c>
      <c r="B8" s="15">
        <f>B9+B10</f>
        <v>10259.799999999999</v>
      </c>
      <c r="C8" s="15"/>
      <c r="D8" s="31" t="s">
        <v>21</v>
      </c>
    </row>
    <row r="9" spans="1:4" ht="24.95" customHeight="1" x14ac:dyDescent="0.25">
      <c r="A9" s="30" t="s">
        <v>22</v>
      </c>
      <c r="B9" s="15">
        <v>10259.799999999999</v>
      </c>
      <c r="C9" s="15"/>
      <c r="D9" s="31" t="s">
        <v>23</v>
      </c>
    </row>
    <row r="10" spans="1:4" ht="24.95" customHeight="1" x14ac:dyDescent="0.25">
      <c r="A10" s="30" t="s">
        <v>24</v>
      </c>
      <c r="B10" s="15">
        <v>0</v>
      </c>
      <c r="C10" s="15"/>
      <c r="D10" s="31" t="s">
        <v>25</v>
      </c>
    </row>
    <row r="11" spans="1:4" ht="24.95" customHeight="1" x14ac:dyDescent="0.25">
      <c r="A11" s="30" t="s">
        <v>26</v>
      </c>
      <c r="B11" s="32">
        <f>B12+B13</f>
        <v>729.5</v>
      </c>
      <c r="C11" s="15"/>
      <c r="D11" s="31" t="s">
        <v>27</v>
      </c>
    </row>
    <row r="12" spans="1:4" ht="24.95" customHeight="1" x14ac:dyDescent="0.25">
      <c r="A12" s="30" t="s">
        <v>28</v>
      </c>
      <c r="B12" s="15">
        <v>725</v>
      </c>
      <c r="C12" s="15"/>
      <c r="D12" s="31" t="s">
        <v>29</v>
      </c>
    </row>
    <row r="13" spans="1:4" ht="24.95" customHeight="1" x14ac:dyDescent="0.25">
      <c r="A13" s="30" t="s">
        <v>24</v>
      </c>
      <c r="B13" s="15">
        <v>4.5</v>
      </c>
      <c r="C13" s="15"/>
      <c r="D13" s="31" t="s">
        <v>25</v>
      </c>
    </row>
    <row r="14" spans="1:4" ht="24.95" customHeight="1" x14ac:dyDescent="0.25">
      <c r="A14" s="30" t="s">
        <v>30</v>
      </c>
      <c r="B14" s="15">
        <v>28.1</v>
      </c>
      <c r="C14" s="15"/>
      <c r="D14" s="31" t="s">
        <v>31</v>
      </c>
    </row>
    <row r="15" spans="1:4" ht="24.95" customHeight="1" x14ac:dyDescent="0.25">
      <c r="A15" s="25" t="s">
        <v>32</v>
      </c>
      <c r="B15" s="15">
        <f>B16+B22</f>
        <v>10625.8</v>
      </c>
      <c r="C15" s="15">
        <f>C16+C22</f>
        <v>12501</v>
      </c>
      <c r="D15" s="26" t="s">
        <v>33</v>
      </c>
    </row>
    <row r="16" spans="1:4" ht="24.95" customHeight="1" x14ac:dyDescent="0.25">
      <c r="A16" s="35" t="s">
        <v>34</v>
      </c>
      <c r="B16" s="15">
        <f>B17+B18+B19+B20+B21</f>
        <v>1587.2</v>
      </c>
      <c r="C16" s="15">
        <f>C17+C18+C19+C20+C21</f>
        <v>1867.3999999999999</v>
      </c>
      <c r="D16" s="36" t="s">
        <v>35</v>
      </c>
    </row>
    <row r="17" spans="1:4" ht="24.95" customHeight="1" x14ac:dyDescent="0.25">
      <c r="A17" s="25" t="s">
        <v>36</v>
      </c>
      <c r="B17" s="15">
        <v>541.6</v>
      </c>
      <c r="C17" s="15">
        <v>637.20000000000005</v>
      </c>
      <c r="D17" s="26" t="s">
        <v>37</v>
      </c>
    </row>
    <row r="18" spans="1:4" ht="24.95" customHeight="1" x14ac:dyDescent="0.25">
      <c r="A18" s="25" t="s">
        <v>38</v>
      </c>
      <c r="B18" s="15">
        <v>435.2</v>
      </c>
      <c r="C18" s="15">
        <v>512</v>
      </c>
      <c r="D18" s="26" t="s">
        <v>39</v>
      </c>
    </row>
    <row r="19" spans="1:4" ht="24.95" customHeight="1" x14ac:dyDescent="0.25">
      <c r="A19" s="35" t="s">
        <v>40</v>
      </c>
      <c r="B19" s="15">
        <v>374.7</v>
      </c>
      <c r="C19" s="136">
        <v>440.9</v>
      </c>
      <c r="D19" s="26" t="s">
        <v>41</v>
      </c>
    </row>
    <row r="20" spans="1:4" ht="24.95" customHeight="1" x14ac:dyDescent="0.25">
      <c r="A20" s="35" t="s">
        <v>42</v>
      </c>
      <c r="B20" s="15">
        <v>230.9</v>
      </c>
      <c r="C20" s="15">
        <v>271.60000000000002</v>
      </c>
      <c r="D20" s="26" t="s">
        <v>43</v>
      </c>
    </row>
    <row r="21" spans="1:4" ht="24.95" customHeight="1" x14ac:dyDescent="0.25">
      <c r="A21" s="35" t="s">
        <v>44</v>
      </c>
      <c r="B21" s="15">
        <v>4.8</v>
      </c>
      <c r="C21" s="15">
        <v>5.7</v>
      </c>
      <c r="D21" s="26" t="s">
        <v>45</v>
      </c>
    </row>
    <row r="22" spans="1:4" ht="24.95" customHeight="1" x14ac:dyDescent="0.25">
      <c r="A22" s="35" t="s">
        <v>46</v>
      </c>
      <c r="B22" s="15">
        <f>B23+B24+B25</f>
        <v>9038.5999999999985</v>
      </c>
      <c r="C22" s="15">
        <f>C23+C24+C25</f>
        <v>10633.6</v>
      </c>
      <c r="D22" s="36" t="s">
        <v>47</v>
      </c>
    </row>
    <row r="23" spans="1:4" ht="24.95" customHeight="1" x14ac:dyDescent="0.25">
      <c r="A23" s="25" t="s">
        <v>48</v>
      </c>
      <c r="B23" s="15">
        <v>2259.6999999999998</v>
      </c>
      <c r="C23" s="15">
        <v>2658.4</v>
      </c>
      <c r="D23" s="26" t="s">
        <v>49</v>
      </c>
    </row>
    <row r="24" spans="1:4" ht="24.95" customHeight="1" x14ac:dyDescent="0.25">
      <c r="A24" s="25" t="s">
        <v>50</v>
      </c>
      <c r="B24" s="15">
        <v>6778.9</v>
      </c>
      <c r="C24" s="15">
        <v>7975.2</v>
      </c>
      <c r="D24" s="26" t="s">
        <v>51</v>
      </c>
    </row>
    <row r="25" spans="1:4" ht="24.95" customHeight="1" x14ac:dyDescent="0.25">
      <c r="A25" s="25" t="s">
        <v>52</v>
      </c>
      <c r="B25" s="15">
        <v>0</v>
      </c>
      <c r="C25" s="15">
        <v>0</v>
      </c>
      <c r="D25" s="26" t="s">
        <v>53</v>
      </c>
    </row>
    <row r="26" spans="1:4" ht="24.95" customHeight="1" x14ac:dyDescent="0.25">
      <c r="A26" s="22" t="s">
        <v>54</v>
      </c>
      <c r="B26" s="15">
        <f>B27-B28</f>
        <v>-2448.3000000000002</v>
      </c>
      <c r="C26" s="15"/>
      <c r="D26" s="19" t="s">
        <v>55</v>
      </c>
    </row>
    <row r="27" spans="1:4" ht="24.95" customHeight="1" x14ac:dyDescent="0.25">
      <c r="A27" s="41" t="s">
        <v>56</v>
      </c>
      <c r="B27" s="15">
        <v>1050.7</v>
      </c>
      <c r="C27" s="42"/>
      <c r="D27" s="26" t="s">
        <v>58</v>
      </c>
    </row>
    <row r="28" spans="1:4" ht="24.95" customHeight="1" x14ac:dyDescent="0.25">
      <c r="A28" s="41" t="s">
        <v>60</v>
      </c>
      <c r="B28" s="15">
        <v>3499</v>
      </c>
      <c r="C28" s="42"/>
      <c r="D28" s="43" t="s">
        <v>63</v>
      </c>
    </row>
    <row r="29" spans="1:4" ht="24.95" customHeight="1" x14ac:dyDescent="0.25">
      <c r="A29" s="95" t="s">
        <v>65</v>
      </c>
      <c r="B29" s="15">
        <f>B30+B31</f>
        <v>-626.5</v>
      </c>
      <c r="C29" s="42"/>
      <c r="D29" s="19" t="s">
        <v>66</v>
      </c>
    </row>
    <row r="30" spans="1:4" ht="24.95" customHeight="1" x14ac:dyDescent="0.25">
      <c r="A30" s="47" t="s">
        <v>67</v>
      </c>
      <c r="B30" s="15">
        <v>5.9</v>
      </c>
      <c r="C30" s="15"/>
      <c r="D30" s="26" t="s">
        <v>68</v>
      </c>
    </row>
    <row r="31" spans="1:4" ht="24.95" customHeight="1" x14ac:dyDescent="0.25">
      <c r="A31" s="47" t="s">
        <v>69</v>
      </c>
      <c r="B31" s="15">
        <f>B32-B33</f>
        <v>-632.4</v>
      </c>
      <c r="C31" s="15"/>
      <c r="D31" s="26" t="s">
        <v>70</v>
      </c>
    </row>
    <row r="32" spans="1:4" ht="24.95" customHeight="1" x14ac:dyDescent="0.25">
      <c r="A32" s="51" t="s">
        <v>71</v>
      </c>
      <c r="B32" s="15">
        <v>126.5</v>
      </c>
      <c r="C32" s="15"/>
      <c r="D32" s="26" t="s">
        <v>72</v>
      </c>
    </row>
    <row r="33" spans="1:4" ht="24.95" customHeight="1" x14ac:dyDescent="0.25">
      <c r="A33" s="51" t="s">
        <v>73</v>
      </c>
      <c r="B33" s="15">
        <f>B34+B35</f>
        <v>758.9</v>
      </c>
      <c r="C33" s="15"/>
      <c r="D33" s="26" t="s">
        <v>74</v>
      </c>
    </row>
    <row r="34" spans="1:4" ht="24.95" customHeight="1" x14ac:dyDescent="0.25">
      <c r="A34" s="47" t="s">
        <v>75</v>
      </c>
      <c r="B34" s="15">
        <v>407</v>
      </c>
      <c r="C34" s="15"/>
      <c r="D34" s="36" t="s">
        <v>76</v>
      </c>
    </row>
    <row r="35" spans="1:4" ht="24.95" customHeight="1" x14ac:dyDescent="0.25">
      <c r="A35" s="47" t="s">
        <v>77</v>
      </c>
      <c r="B35" s="15">
        <v>351.9</v>
      </c>
      <c r="C35" s="15"/>
      <c r="D35" s="36" t="s">
        <v>78</v>
      </c>
    </row>
    <row r="36" spans="1:4" ht="24.95" customHeight="1" x14ac:dyDescent="0.25">
      <c r="A36" s="22" t="s">
        <v>79</v>
      </c>
      <c r="B36" s="15">
        <f>B37+B38</f>
        <v>-67.600000000000023</v>
      </c>
      <c r="C36" s="15"/>
      <c r="D36" s="19" t="s">
        <v>80</v>
      </c>
    </row>
    <row r="37" spans="1:4" ht="24.95" customHeight="1" x14ac:dyDescent="0.25">
      <c r="A37" s="47" t="s">
        <v>81</v>
      </c>
      <c r="B37" s="15">
        <v>17</v>
      </c>
      <c r="C37" s="15"/>
      <c r="D37" s="26" t="s">
        <v>82</v>
      </c>
    </row>
    <row r="38" spans="1:4" ht="24.95" customHeight="1" x14ac:dyDescent="0.25">
      <c r="A38" s="47" t="s">
        <v>83</v>
      </c>
      <c r="B38" s="15">
        <f>B39-B42</f>
        <v>-84.600000000000023</v>
      </c>
      <c r="C38" s="15"/>
      <c r="D38" s="26" t="s">
        <v>84</v>
      </c>
    </row>
    <row r="39" spans="1:4" ht="24.95" customHeight="1" x14ac:dyDescent="0.25">
      <c r="A39" s="51" t="s">
        <v>85</v>
      </c>
      <c r="B39" s="15">
        <f>B40+B41</f>
        <v>175.5</v>
      </c>
      <c r="C39" s="15"/>
      <c r="D39" s="26" t="s">
        <v>86</v>
      </c>
    </row>
    <row r="40" spans="1:4" ht="24.95" customHeight="1" x14ac:dyDescent="0.25">
      <c r="A40" s="25" t="s">
        <v>90</v>
      </c>
      <c r="B40" s="15">
        <v>166.4</v>
      </c>
      <c r="C40" s="15"/>
      <c r="D40" s="26" t="s">
        <v>88</v>
      </c>
    </row>
    <row r="41" spans="1:4" ht="24.95" customHeight="1" x14ac:dyDescent="0.25">
      <c r="A41" s="25" t="s">
        <v>94</v>
      </c>
      <c r="B41" s="15">
        <v>9.1</v>
      </c>
      <c r="C41" s="15"/>
      <c r="D41" s="36" t="s">
        <v>92</v>
      </c>
    </row>
    <row r="42" spans="1:4" ht="24.95" customHeight="1" x14ac:dyDescent="0.25">
      <c r="A42" s="51" t="s">
        <v>95</v>
      </c>
      <c r="B42" s="15">
        <f>B43+B44</f>
        <v>260.10000000000002</v>
      </c>
      <c r="C42" s="15"/>
      <c r="D42" s="26" t="s">
        <v>96</v>
      </c>
    </row>
    <row r="43" spans="1:4" ht="24.95" customHeight="1" x14ac:dyDescent="0.25">
      <c r="A43" s="25" t="s">
        <v>99</v>
      </c>
      <c r="B43" s="15">
        <v>0</v>
      </c>
      <c r="C43" s="15"/>
      <c r="D43" s="26" t="s">
        <v>98</v>
      </c>
    </row>
    <row r="44" spans="1:4" ht="24.95" customHeight="1" x14ac:dyDescent="0.25">
      <c r="A44" s="25" t="s">
        <v>103</v>
      </c>
      <c r="B44" s="32">
        <v>260.10000000000002</v>
      </c>
      <c r="C44" s="15"/>
      <c r="D44" s="36" t="s">
        <v>101</v>
      </c>
    </row>
    <row r="45" spans="1:4" ht="24.95" customHeight="1" x14ac:dyDescent="0.25">
      <c r="A45" s="25" t="s">
        <v>108</v>
      </c>
      <c r="B45" s="15">
        <v>252.2</v>
      </c>
      <c r="C45" s="15"/>
      <c r="D45" s="26" t="s">
        <v>107</v>
      </c>
    </row>
    <row r="46" spans="1:4" ht="24.95" customHeight="1" thickBot="1" x14ac:dyDescent="0.3">
      <c r="A46" s="60" t="s">
        <v>112</v>
      </c>
      <c r="B46" s="58">
        <v>7.9</v>
      </c>
      <c r="C46" s="58"/>
      <c r="D46" s="61" t="s">
        <v>111</v>
      </c>
    </row>
    <row r="47" spans="1:4" ht="23.25" customHeight="1" x14ac:dyDescent="0.25">
      <c r="A47" s="63" t="s">
        <v>113</v>
      </c>
      <c r="B47" s="62"/>
      <c r="C47" s="62"/>
      <c r="D47" s="64" t="s">
        <v>114</v>
      </c>
    </row>
    <row r="48" spans="1:4" ht="30" customHeight="1" x14ac:dyDescent="0.25">
      <c r="A48" s="65" t="s">
        <v>230</v>
      </c>
      <c r="B48" s="66"/>
      <c r="C48" s="67"/>
      <c r="D48" s="68" t="s">
        <v>229</v>
      </c>
    </row>
    <row r="49" spans="1:4" x14ac:dyDescent="0.25">
      <c r="A49" s="69" t="s">
        <v>234</v>
      </c>
      <c r="B49" s="70"/>
      <c r="C49" s="70"/>
      <c r="D49" s="70" t="s">
        <v>235</v>
      </c>
    </row>
    <row r="50" spans="1:4" ht="18.75" x14ac:dyDescent="0.3">
      <c r="A50" s="72"/>
      <c r="B50" s="72"/>
      <c r="C50" s="72"/>
      <c r="D50" s="72"/>
    </row>
    <row r="51" spans="1:4" ht="18" x14ac:dyDescent="0.25">
      <c r="A51" s="164" t="s">
        <v>236</v>
      </c>
      <c r="B51" s="164"/>
      <c r="C51" s="164"/>
      <c r="D51" s="164"/>
    </row>
    <row r="52" spans="1:4" ht="18" x14ac:dyDescent="0.25">
      <c r="A52" s="158" t="s">
        <v>4</v>
      </c>
      <c r="B52" s="158"/>
      <c r="C52" s="158"/>
      <c r="D52" s="158"/>
    </row>
    <row r="53" spans="1:4" ht="19.5" thickBot="1" x14ac:dyDescent="0.35">
      <c r="A53" s="78" t="s">
        <v>117</v>
      </c>
      <c r="B53" s="76"/>
      <c r="C53" s="72"/>
      <c r="D53" s="79" t="s">
        <v>7</v>
      </c>
    </row>
    <row r="54" spans="1:4" ht="24.95" customHeight="1" x14ac:dyDescent="0.25">
      <c r="A54" s="11" t="s">
        <v>8</v>
      </c>
      <c r="B54" s="12" t="s">
        <v>13</v>
      </c>
      <c r="C54" s="12" t="s">
        <v>10</v>
      </c>
      <c r="D54" s="83" t="s">
        <v>118</v>
      </c>
    </row>
    <row r="55" spans="1:4" ht="24.95" customHeight="1" x14ac:dyDescent="0.25">
      <c r="A55" s="18" t="s">
        <v>119</v>
      </c>
      <c r="B55" s="15">
        <f>B56-B57</f>
        <v>-4.0999999999999996</v>
      </c>
      <c r="C55" s="84"/>
      <c r="D55" s="19" t="s">
        <v>120</v>
      </c>
    </row>
    <row r="56" spans="1:4" ht="24.95" customHeight="1" x14ac:dyDescent="0.25">
      <c r="A56" s="22" t="s">
        <v>121</v>
      </c>
      <c r="B56" s="15">
        <v>0</v>
      </c>
      <c r="C56" s="84"/>
      <c r="D56" s="26" t="s">
        <v>122</v>
      </c>
    </row>
    <row r="57" spans="1:4" ht="24.95" customHeight="1" x14ac:dyDescent="0.25">
      <c r="A57" s="22" t="s">
        <v>123</v>
      </c>
      <c r="B57" s="15">
        <v>4.0999999999999996</v>
      </c>
      <c r="C57" s="84"/>
      <c r="D57" s="89" t="s">
        <v>124</v>
      </c>
    </row>
    <row r="58" spans="1:4" ht="24.95" customHeight="1" x14ac:dyDescent="0.25">
      <c r="A58" s="134" t="s">
        <v>125</v>
      </c>
      <c r="B58" s="15">
        <f>B59+B62+B77+B93</f>
        <v>2046.599999999999</v>
      </c>
      <c r="C58" s="96"/>
      <c r="D58" s="19" t="s">
        <v>126</v>
      </c>
    </row>
    <row r="59" spans="1:4" ht="24.95" customHeight="1" x14ac:dyDescent="0.25">
      <c r="A59" s="118" t="s">
        <v>127</v>
      </c>
      <c r="B59" s="15">
        <f>B60-B61</f>
        <v>558</v>
      </c>
      <c r="C59" s="96"/>
      <c r="D59" s="19" t="s">
        <v>128</v>
      </c>
    </row>
    <row r="60" spans="1:4" ht="24.95" customHeight="1" x14ac:dyDescent="0.25">
      <c r="A60" s="95" t="s">
        <v>129</v>
      </c>
      <c r="B60" s="15">
        <v>42.1</v>
      </c>
      <c r="C60" s="96"/>
      <c r="D60" s="36" t="s">
        <v>130</v>
      </c>
    </row>
    <row r="61" spans="1:4" ht="24.95" customHeight="1" x14ac:dyDescent="0.25">
      <c r="A61" s="95" t="s">
        <v>131</v>
      </c>
      <c r="B61" s="97">
        <v>-515.9</v>
      </c>
      <c r="C61" s="96"/>
      <c r="D61" s="36" t="s">
        <v>132</v>
      </c>
    </row>
    <row r="62" spans="1:4" ht="24.95" customHeight="1" x14ac:dyDescent="0.25">
      <c r="A62" s="118" t="s">
        <v>133</v>
      </c>
      <c r="B62" s="98">
        <f>B63-B70</f>
        <v>-6.2</v>
      </c>
      <c r="C62" s="96"/>
      <c r="D62" s="19" t="s">
        <v>134</v>
      </c>
    </row>
    <row r="63" spans="1:4" ht="24.95" customHeight="1" x14ac:dyDescent="0.25">
      <c r="A63" s="100" t="s">
        <v>135</v>
      </c>
      <c r="B63" s="98">
        <f>B64+B67</f>
        <v>-5.5</v>
      </c>
      <c r="C63" s="84"/>
      <c r="D63" s="36" t="s">
        <v>136</v>
      </c>
    </row>
    <row r="64" spans="1:4" ht="24.95" customHeight="1" x14ac:dyDescent="0.25">
      <c r="A64" s="102" t="s">
        <v>137</v>
      </c>
      <c r="B64" s="98">
        <f>B65-B66</f>
        <v>-5.5</v>
      </c>
      <c r="C64" s="84"/>
      <c r="D64" s="36" t="s">
        <v>138</v>
      </c>
    </row>
    <row r="65" spans="1:4" ht="24.95" customHeight="1" x14ac:dyDescent="0.25">
      <c r="A65" s="102" t="s">
        <v>139</v>
      </c>
      <c r="B65" s="98">
        <v>3242.2</v>
      </c>
      <c r="C65" s="84"/>
      <c r="D65" s="36" t="s">
        <v>140</v>
      </c>
    </row>
    <row r="66" spans="1:4" ht="24.95" customHeight="1" x14ac:dyDescent="0.25">
      <c r="A66" s="102" t="s">
        <v>141</v>
      </c>
      <c r="B66" s="98">
        <v>3247.7</v>
      </c>
      <c r="C66" s="84"/>
      <c r="D66" s="36" t="s">
        <v>142</v>
      </c>
    </row>
    <row r="67" spans="1:4" ht="24.95" customHeight="1" x14ac:dyDescent="0.25">
      <c r="A67" s="102" t="s">
        <v>143</v>
      </c>
      <c r="B67" s="98">
        <f>B68-B69</f>
        <v>0</v>
      </c>
      <c r="C67" s="84"/>
      <c r="D67" s="36" t="s">
        <v>144</v>
      </c>
    </row>
    <row r="68" spans="1:4" ht="24.95" customHeight="1" x14ac:dyDescent="0.25">
      <c r="A68" s="102" t="s">
        <v>145</v>
      </c>
      <c r="B68" s="98">
        <v>0</v>
      </c>
      <c r="C68" s="84"/>
      <c r="D68" s="36" t="s">
        <v>140</v>
      </c>
    </row>
    <row r="69" spans="1:4" ht="24.95" customHeight="1" x14ac:dyDescent="0.25">
      <c r="A69" s="102" t="s">
        <v>146</v>
      </c>
      <c r="B69" s="98">
        <v>0</v>
      </c>
      <c r="C69" s="84"/>
      <c r="D69" s="36" t="s">
        <v>142</v>
      </c>
    </row>
    <row r="70" spans="1:4" ht="24.95" customHeight="1" x14ac:dyDescent="0.25">
      <c r="A70" s="100" t="s">
        <v>147</v>
      </c>
      <c r="B70" s="98">
        <f>B71+B74</f>
        <v>0.70000000000000007</v>
      </c>
      <c r="C70" s="84"/>
      <c r="D70" s="89" t="s">
        <v>148</v>
      </c>
    </row>
    <row r="71" spans="1:4" ht="24.95" customHeight="1" x14ac:dyDescent="0.25">
      <c r="A71" s="102" t="s">
        <v>149</v>
      </c>
      <c r="B71" s="98">
        <f>B72-B73</f>
        <v>0</v>
      </c>
      <c r="C71" s="84"/>
      <c r="D71" s="36" t="s">
        <v>138</v>
      </c>
    </row>
    <row r="72" spans="1:4" ht="24.95" customHeight="1" x14ac:dyDescent="0.25">
      <c r="A72" s="102" t="s">
        <v>150</v>
      </c>
      <c r="B72" s="98">
        <v>0</v>
      </c>
      <c r="C72" s="84"/>
      <c r="D72" s="36" t="s">
        <v>140</v>
      </c>
    </row>
    <row r="73" spans="1:4" ht="24.95" customHeight="1" x14ac:dyDescent="0.25">
      <c r="A73" s="102" t="s">
        <v>146</v>
      </c>
      <c r="B73" s="98">
        <v>0</v>
      </c>
      <c r="C73" s="84"/>
      <c r="D73" s="36" t="s">
        <v>142</v>
      </c>
    </row>
    <row r="74" spans="1:4" ht="24.95" customHeight="1" x14ac:dyDescent="0.25">
      <c r="A74" s="102" t="s">
        <v>151</v>
      </c>
      <c r="B74" s="98">
        <f>B75-B76</f>
        <v>0.70000000000000007</v>
      </c>
      <c r="C74" s="84"/>
      <c r="D74" s="36" t="s">
        <v>144</v>
      </c>
    </row>
    <row r="75" spans="1:4" ht="24.95" customHeight="1" x14ac:dyDescent="0.25">
      <c r="A75" s="102" t="s">
        <v>150</v>
      </c>
      <c r="B75" s="98">
        <v>0.8</v>
      </c>
      <c r="C75" s="84"/>
      <c r="D75" s="36" t="s">
        <v>152</v>
      </c>
    </row>
    <row r="76" spans="1:4" ht="24.95" customHeight="1" x14ac:dyDescent="0.25">
      <c r="A76" s="102" t="s">
        <v>153</v>
      </c>
      <c r="B76" s="98">
        <v>0.1</v>
      </c>
      <c r="C76" s="84"/>
      <c r="D76" s="36" t="s">
        <v>154</v>
      </c>
    </row>
    <row r="77" spans="1:4" ht="24.95" customHeight="1" x14ac:dyDescent="0.25">
      <c r="A77" s="93" t="s">
        <v>155</v>
      </c>
      <c r="B77" s="15">
        <f>B78+B89+B92</f>
        <v>3510.6</v>
      </c>
      <c r="C77" s="84"/>
      <c r="D77" s="19" t="s">
        <v>156</v>
      </c>
    </row>
    <row r="78" spans="1:4" ht="24.95" customHeight="1" x14ac:dyDescent="0.25">
      <c r="A78" s="102" t="s">
        <v>157</v>
      </c>
      <c r="B78" s="15">
        <f>B79-B84</f>
        <v>2135.1</v>
      </c>
      <c r="C78" s="84"/>
      <c r="D78" s="26" t="s">
        <v>158</v>
      </c>
    </row>
    <row r="79" spans="1:4" ht="24.95" customHeight="1" x14ac:dyDescent="0.25">
      <c r="A79" s="100" t="s">
        <v>159</v>
      </c>
      <c r="B79" s="15">
        <f>B80+B81+B82+B83</f>
        <v>-902.4</v>
      </c>
      <c r="C79" s="84"/>
      <c r="D79" s="36" t="s">
        <v>160</v>
      </c>
    </row>
    <row r="80" spans="1:4" ht="24.95" customHeight="1" x14ac:dyDescent="0.25">
      <c r="A80" s="102" t="s">
        <v>161</v>
      </c>
      <c r="B80" s="15">
        <v>0</v>
      </c>
      <c r="C80" s="84"/>
      <c r="D80" s="36" t="s">
        <v>162</v>
      </c>
    </row>
    <row r="81" spans="1:4" ht="24.95" customHeight="1" x14ac:dyDescent="0.25">
      <c r="A81" s="111" t="s">
        <v>163</v>
      </c>
      <c r="B81" s="109">
        <v>-1738.3</v>
      </c>
      <c r="C81" s="84"/>
      <c r="D81" s="36" t="s">
        <v>164</v>
      </c>
    </row>
    <row r="82" spans="1:4" ht="24.95" customHeight="1" x14ac:dyDescent="0.25">
      <c r="A82" s="102" t="s">
        <v>165</v>
      </c>
      <c r="B82" s="15">
        <v>835.9</v>
      </c>
      <c r="C82" s="84"/>
      <c r="D82" s="36" t="s">
        <v>166</v>
      </c>
    </row>
    <row r="83" spans="1:4" ht="24.95" customHeight="1" x14ac:dyDescent="0.25">
      <c r="A83" s="102" t="s">
        <v>167</v>
      </c>
      <c r="B83" s="15">
        <v>0</v>
      </c>
      <c r="C83" s="84"/>
      <c r="D83" s="36" t="s">
        <v>168</v>
      </c>
    </row>
    <row r="84" spans="1:4" ht="24.95" customHeight="1" x14ac:dyDescent="0.25">
      <c r="A84" s="100" t="s">
        <v>147</v>
      </c>
      <c r="B84" s="15">
        <f>B85+B86+B87+B88</f>
        <v>-3037.5</v>
      </c>
      <c r="C84" s="84"/>
      <c r="D84" s="89" t="s">
        <v>169</v>
      </c>
    </row>
    <row r="85" spans="1:4" ht="24.95" customHeight="1" x14ac:dyDescent="0.25">
      <c r="A85" s="102" t="s">
        <v>170</v>
      </c>
      <c r="B85" s="15">
        <v>-211.4</v>
      </c>
      <c r="C85" s="84"/>
      <c r="D85" s="36" t="s">
        <v>171</v>
      </c>
    </row>
    <row r="86" spans="1:4" ht="24.95" customHeight="1" x14ac:dyDescent="0.25">
      <c r="A86" s="102" t="s">
        <v>172</v>
      </c>
      <c r="B86" s="15">
        <v>-1158.9000000000001</v>
      </c>
      <c r="C86" s="84"/>
      <c r="D86" s="36" t="s">
        <v>173</v>
      </c>
    </row>
    <row r="87" spans="1:4" ht="24.95" customHeight="1" x14ac:dyDescent="0.25">
      <c r="A87" s="102" t="s">
        <v>174</v>
      </c>
      <c r="B87" s="15">
        <v>-1667.2</v>
      </c>
      <c r="C87" s="84"/>
      <c r="D87" s="36" t="s">
        <v>175</v>
      </c>
    </row>
    <row r="88" spans="1:4" ht="24.95" customHeight="1" x14ac:dyDescent="0.25">
      <c r="A88" s="102" t="s">
        <v>165</v>
      </c>
      <c r="B88" s="15">
        <v>0</v>
      </c>
      <c r="C88" s="84"/>
      <c r="D88" s="36" t="s">
        <v>166</v>
      </c>
    </row>
    <row r="89" spans="1:4" ht="24.95" customHeight="1" x14ac:dyDescent="0.25">
      <c r="A89" s="111" t="s">
        <v>176</v>
      </c>
      <c r="B89" s="15">
        <f>B90-B91</f>
        <v>1072.5</v>
      </c>
      <c r="C89" s="84"/>
      <c r="D89" s="26" t="s">
        <v>179</v>
      </c>
    </row>
    <row r="90" spans="1:4" ht="24.95" customHeight="1" x14ac:dyDescent="0.25">
      <c r="A90" s="100" t="s">
        <v>180</v>
      </c>
      <c r="B90" s="15">
        <v>939.5</v>
      </c>
      <c r="C90" s="84"/>
      <c r="D90" s="26" t="s">
        <v>181</v>
      </c>
    </row>
    <row r="91" spans="1:4" ht="24.95" customHeight="1" x14ac:dyDescent="0.25">
      <c r="A91" s="135" t="s">
        <v>182</v>
      </c>
      <c r="B91" s="15">
        <v>-133</v>
      </c>
      <c r="C91" s="96"/>
      <c r="D91" s="26" t="s">
        <v>183</v>
      </c>
    </row>
    <row r="92" spans="1:4" ht="24.95" customHeight="1" x14ac:dyDescent="0.25">
      <c r="A92" s="118" t="s">
        <v>184</v>
      </c>
      <c r="B92" s="107">
        <v>303</v>
      </c>
      <c r="C92" s="96"/>
      <c r="D92" s="26" t="s">
        <v>185</v>
      </c>
    </row>
    <row r="93" spans="1:4" ht="24.95" customHeight="1" x14ac:dyDescent="0.25">
      <c r="A93" s="118" t="s">
        <v>186</v>
      </c>
      <c r="B93" s="15">
        <f>B96</f>
        <v>-2015.8000000000006</v>
      </c>
      <c r="C93" s="96"/>
      <c r="D93" s="19" t="s">
        <v>187</v>
      </c>
    </row>
    <row r="94" spans="1:4" ht="24.95" customHeight="1" x14ac:dyDescent="0.25">
      <c r="A94" s="113" t="s">
        <v>188</v>
      </c>
      <c r="B94" s="15">
        <f>B95</f>
        <v>-2015.8000000000006</v>
      </c>
      <c r="C94" s="96"/>
      <c r="D94" s="36" t="s">
        <v>189</v>
      </c>
    </row>
    <row r="95" spans="1:4" ht="24.95" customHeight="1" x14ac:dyDescent="0.25">
      <c r="A95" s="102" t="s">
        <v>190</v>
      </c>
      <c r="B95" s="15">
        <f>B96</f>
        <v>-2015.8000000000006</v>
      </c>
      <c r="C95" s="84"/>
      <c r="D95" s="36" t="s">
        <v>191</v>
      </c>
    </row>
    <row r="96" spans="1:4" ht="24.95" customHeight="1" x14ac:dyDescent="0.25">
      <c r="A96" s="102" t="s">
        <v>192</v>
      </c>
      <c r="B96" s="15">
        <f>B97+B98+B99+B100</f>
        <v>-2015.8000000000006</v>
      </c>
      <c r="C96" s="84"/>
      <c r="D96" s="36" t="s">
        <v>193</v>
      </c>
    </row>
    <row r="97" spans="1:4" ht="24.95" customHeight="1" x14ac:dyDescent="0.25">
      <c r="A97" s="149" t="s">
        <v>194</v>
      </c>
      <c r="B97" s="136">
        <v>0</v>
      </c>
      <c r="C97" s="84"/>
      <c r="D97" s="150" t="s">
        <v>195</v>
      </c>
    </row>
    <row r="98" spans="1:4" ht="24.95" customHeight="1" x14ac:dyDescent="0.25">
      <c r="A98" s="149" t="s">
        <v>196</v>
      </c>
      <c r="B98" s="136">
        <v>-0.4</v>
      </c>
      <c r="C98" s="84"/>
      <c r="D98" s="150" t="s">
        <v>197</v>
      </c>
    </row>
    <row r="99" spans="1:4" ht="24.95" customHeight="1" x14ac:dyDescent="0.25">
      <c r="A99" s="149" t="s">
        <v>198</v>
      </c>
      <c r="B99" s="136">
        <v>0</v>
      </c>
      <c r="C99" s="84"/>
      <c r="D99" s="150" t="s">
        <v>199</v>
      </c>
    </row>
    <row r="100" spans="1:4" ht="24.95" customHeight="1" x14ac:dyDescent="0.25">
      <c r="A100" s="149" t="s">
        <v>200</v>
      </c>
      <c r="B100" s="136">
        <f>B101+B104+B108</f>
        <v>-2015.4000000000005</v>
      </c>
      <c r="C100" s="84"/>
      <c r="D100" s="150" t="s">
        <v>201</v>
      </c>
    </row>
    <row r="101" spans="1:4" ht="24.95" customHeight="1" x14ac:dyDescent="0.25">
      <c r="A101" s="151" t="s">
        <v>202</v>
      </c>
      <c r="B101" s="136">
        <f>B102+B103</f>
        <v>5007.3999999999996</v>
      </c>
      <c r="C101" s="84"/>
      <c r="D101" s="152" t="s">
        <v>203</v>
      </c>
    </row>
    <row r="102" spans="1:4" ht="24.95" customHeight="1" x14ac:dyDescent="0.25">
      <c r="A102" s="148" t="s">
        <v>204</v>
      </c>
      <c r="B102" s="136">
        <v>4911.3999999999996</v>
      </c>
      <c r="C102" s="84"/>
      <c r="D102" s="150" t="s">
        <v>205</v>
      </c>
    </row>
    <row r="103" spans="1:4" ht="24.95" customHeight="1" x14ac:dyDescent="0.25">
      <c r="A103" s="148" t="s">
        <v>206</v>
      </c>
      <c r="B103" s="136">
        <v>96</v>
      </c>
      <c r="C103" s="84"/>
      <c r="D103" s="150" t="s">
        <v>207</v>
      </c>
    </row>
    <row r="104" spans="1:4" ht="24.95" customHeight="1" x14ac:dyDescent="0.25">
      <c r="A104" s="151" t="s">
        <v>208</v>
      </c>
      <c r="B104" s="136">
        <f>B105+B106+B107</f>
        <v>-7022.8</v>
      </c>
      <c r="C104" s="84"/>
      <c r="D104" s="152" t="s">
        <v>209</v>
      </c>
    </row>
    <row r="105" spans="1:4" ht="24.95" customHeight="1" x14ac:dyDescent="0.25">
      <c r="A105" s="153" t="s">
        <v>210</v>
      </c>
      <c r="B105" s="136">
        <v>0</v>
      </c>
      <c r="C105" s="84"/>
      <c r="D105" s="150" t="s">
        <v>211</v>
      </c>
    </row>
    <row r="106" spans="1:4" ht="24.95" customHeight="1" x14ac:dyDescent="0.25">
      <c r="A106" s="153" t="s">
        <v>213</v>
      </c>
      <c r="B106" s="136">
        <v>0</v>
      </c>
      <c r="C106" s="84"/>
      <c r="D106" s="150" t="s">
        <v>214</v>
      </c>
    </row>
    <row r="107" spans="1:4" ht="52.5" customHeight="1" x14ac:dyDescent="0.25">
      <c r="A107" s="154" t="s">
        <v>239</v>
      </c>
      <c r="B107" s="136">
        <v>-7022.8</v>
      </c>
      <c r="C107" s="84"/>
      <c r="D107" s="155" t="s">
        <v>216</v>
      </c>
    </row>
    <row r="108" spans="1:4" ht="24.95" customHeight="1" x14ac:dyDescent="0.25">
      <c r="A108" s="151" t="s">
        <v>217</v>
      </c>
      <c r="B108" s="136">
        <v>0</v>
      </c>
      <c r="C108" s="84"/>
      <c r="D108" s="152" t="s">
        <v>218</v>
      </c>
    </row>
    <row r="109" spans="1:4" ht="45.75" customHeight="1" thickBot="1" x14ac:dyDescent="0.3">
      <c r="A109" s="167" t="s">
        <v>219</v>
      </c>
      <c r="B109" s="168">
        <f>B58-(B5+B55)</f>
        <v>4801.4999999999982</v>
      </c>
      <c r="C109" s="169"/>
      <c r="D109" s="170" t="s">
        <v>220</v>
      </c>
    </row>
    <row r="110" spans="1:4" ht="38.25" customHeight="1" x14ac:dyDescent="0.25">
      <c r="A110" s="131" t="s">
        <v>221</v>
      </c>
      <c r="B110" s="62"/>
      <c r="C110" s="62"/>
      <c r="D110" s="132" t="s">
        <v>222</v>
      </c>
    </row>
    <row r="111" spans="1:4" ht="24.95" customHeight="1" x14ac:dyDescent="0.25"/>
    <row r="112" spans="1:4" ht="24.95" customHeight="1" x14ac:dyDescent="0.25"/>
    <row r="113" spans="2:2" x14ac:dyDescent="0.25">
      <c r="B113" s="27"/>
    </row>
    <row r="114" spans="2:2" x14ac:dyDescent="0.25">
      <c r="B114" s="27"/>
    </row>
  </sheetData>
  <mergeCells count="5">
    <mergeCell ref="A1:D1"/>
    <mergeCell ref="A2:D2"/>
    <mergeCell ref="B3:C3"/>
    <mergeCell ref="A51:D51"/>
    <mergeCell ref="A52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B1" workbookViewId="0">
      <selection activeCell="B15" sqref="B15"/>
    </sheetView>
  </sheetViews>
  <sheetFormatPr defaultRowHeight="15" x14ac:dyDescent="0.25"/>
  <cols>
    <col min="1" max="1" width="55.85546875" customWidth="1"/>
    <col min="2" max="2" width="15.85546875" customWidth="1"/>
    <col min="3" max="3" width="15.7109375" customWidth="1"/>
    <col min="4" max="4" width="51.85546875" customWidth="1"/>
  </cols>
  <sheetData>
    <row r="1" spans="1:4" ht="18" x14ac:dyDescent="0.25">
      <c r="A1" s="159" t="s">
        <v>237</v>
      </c>
      <c r="B1" s="159"/>
      <c r="C1" s="159"/>
      <c r="D1" s="159"/>
    </row>
    <row r="2" spans="1:4" ht="18" x14ac:dyDescent="0.25">
      <c r="A2" s="158" t="s">
        <v>238</v>
      </c>
      <c r="B2" s="158"/>
      <c r="C2" s="158"/>
      <c r="D2" s="158"/>
    </row>
    <row r="3" spans="1:4" ht="19.5" thickBot="1" x14ac:dyDescent="0.35">
      <c r="A3" s="6" t="s">
        <v>5</v>
      </c>
      <c r="D3" s="7" t="s">
        <v>7</v>
      </c>
    </row>
    <row r="4" spans="1:4" ht="24.95" customHeight="1" x14ac:dyDescent="0.25">
      <c r="A4" s="11" t="s">
        <v>8</v>
      </c>
      <c r="B4" s="12" t="s">
        <v>13</v>
      </c>
      <c r="C4" s="12" t="s">
        <v>10</v>
      </c>
      <c r="D4" s="13" t="s">
        <v>11</v>
      </c>
    </row>
    <row r="5" spans="1:4" ht="24.95" customHeight="1" x14ac:dyDescent="0.25">
      <c r="A5" s="18" t="s">
        <v>14</v>
      </c>
      <c r="B5" s="15">
        <v>-6306.1</v>
      </c>
      <c r="C5" s="16"/>
      <c r="D5" s="19" t="s">
        <v>15</v>
      </c>
    </row>
    <row r="6" spans="1:4" ht="24.95" customHeight="1" x14ac:dyDescent="0.25">
      <c r="A6" s="22" t="s">
        <v>16</v>
      </c>
      <c r="B6" s="15">
        <v>5814.5999999999985</v>
      </c>
      <c r="C6" s="21"/>
      <c r="D6" s="19" t="s">
        <v>17</v>
      </c>
    </row>
    <row r="7" spans="1:4" ht="24.95" customHeight="1" x14ac:dyDescent="0.25">
      <c r="A7" s="25" t="s">
        <v>18</v>
      </c>
      <c r="B7" s="15">
        <v>46863.199999999997</v>
      </c>
      <c r="C7" s="15"/>
      <c r="D7" s="26" t="s">
        <v>19</v>
      </c>
    </row>
    <row r="8" spans="1:4" ht="24.95" customHeight="1" x14ac:dyDescent="0.25">
      <c r="A8" s="30" t="s">
        <v>20</v>
      </c>
      <c r="B8" s="15">
        <v>44305.7</v>
      </c>
      <c r="C8" s="15"/>
      <c r="D8" s="31" t="s">
        <v>21</v>
      </c>
    </row>
    <row r="9" spans="1:4" ht="24.95" customHeight="1" x14ac:dyDescent="0.25">
      <c r="A9" s="30" t="s">
        <v>22</v>
      </c>
      <c r="B9" s="15">
        <v>44305.7</v>
      </c>
      <c r="C9" s="15"/>
      <c r="D9" s="31" t="s">
        <v>23</v>
      </c>
    </row>
    <row r="10" spans="1:4" ht="24.95" customHeight="1" x14ac:dyDescent="0.25">
      <c r="A10" s="30" t="s">
        <v>24</v>
      </c>
      <c r="B10" s="15">
        <v>0</v>
      </c>
      <c r="C10" s="15"/>
      <c r="D10" s="31" t="s">
        <v>25</v>
      </c>
    </row>
    <row r="11" spans="1:4" ht="24.95" customHeight="1" x14ac:dyDescent="0.25">
      <c r="A11" s="30" t="s">
        <v>26</v>
      </c>
      <c r="B11" s="32">
        <v>2401.2999999999997</v>
      </c>
      <c r="C11" s="15"/>
      <c r="D11" s="31" t="s">
        <v>27</v>
      </c>
    </row>
    <row r="12" spans="1:4" ht="24.95" customHeight="1" x14ac:dyDescent="0.25">
      <c r="A12" s="30" t="s">
        <v>28</v>
      </c>
      <c r="B12" s="15">
        <v>2372.1999999999998</v>
      </c>
      <c r="C12" s="15"/>
      <c r="D12" s="31" t="s">
        <v>29</v>
      </c>
    </row>
    <row r="13" spans="1:4" ht="24.95" customHeight="1" x14ac:dyDescent="0.25">
      <c r="A13" s="30" t="s">
        <v>24</v>
      </c>
      <c r="B13" s="15">
        <v>29.1</v>
      </c>
      <c r="C13" s="15"/>
      <c r="D13" s="31" t="s">
        <v>25</v>
      </c>
    </row>
    <row r="14" spans="1:4" ht="24.95" customHeight="1" x14ac:dyDescent="0.25">
      <c r="A14" s="30" t="s">
        <v>30</v>
      </c>
      <c r="B14" s="15">
        <v>156.19999999999999</v>
      </c>
      <c r="C14" s="15"/>
      <c r="D14" s="31" t="s">
        <v>31</v>
      </c>
    </row>
    <row r="15" spans="1:4" ht="24.95" customHeight="1" x14ac:dyDescent="0.25">
      <c r="A15" s="25" t="s">
        <v>32</v>
      </c>
      <c r="B15" s="15">
        <v>41048.6</v>
      </c>
      <c r="C15" s="15">
        <v>48292.6</v>
      </c>
      <c r="D15" s="26" t="s">
        <v>33</v>
      </c>
    </row>
    <row r="16" spans="1:4" ht="24.95" customHeight="1" x14ac:dyDescent="0.25">
      <c r="A16" s="35" t="s">
        <v>34</v>
      </c>
      <c r="B16" s="15">
        <v>6442.0999999999995</v>
      </c>
      <c r="C16" s="15">
        <v>7579.0999999999995</v>
      </c>
      <c r="D16" s="36" t="s">
        <v>35</v>
      </c>
    </row>
    <row r="17" spans="1:4" ht="24.95" customHeight="1" x14ac:dyDescent="0.25">
      <c r="A17" s="25" t="s">
        <v>36</v>
      </c>
      <c r="B17" s="15">
        <v>1449</v>
      </c>
      <c r="C17" s="15">
        <v>1704.7</v>
      </c>
      <c r="D17" s="26" t="s">
        <v>37</v>
      </c>
    </row>
    <row r="18" spans="1:4" ht="24.95" customHeight="1" x14ac:dyDescent="0.25">
      <c r="A18" s="25" t="s">
        <v>38</v>
      </c>
      <c r="B18" s="15">
        <v>1026.2</v>
      </c>
      <c r="C18" s="15">
        <v>1207.3000000000002</v>
      </c>
      <c r="D18" s="26" t="s">
        <v>39</v>
      </c>
    </row>
    <row r="19" spans="1:4" ht="24.95" customHeight="1" x14ac:dyDescent="0.25">
      <c r="A19" s="35" t="s">
        <v>40</v>
      </c>
      <c r="B19" s="15">
        <v>2261.5</v>
      </c>
      <c r="C19" s="15">
        <v>2660.7</v>
      </c>
      <c r="D19" s="26" t="s">
        <v>41</v>
      </c>
    </row>
    <row r="20" spans="1:4" ht="24.95" customHeight="1" x14ac:dyDescent="0.25">
      <c r="A20" s="35" t="s">
        <v>42</v>
      </c>
      <c r="B20" s="15">
        <v>1674.7</v>
      </c>
      <c r="C20" s="15">
        <v>1970.1999999999998</v>
      </c>
      <c r="D20" s="26" t="s">
        <v>43</v>
      </c>
    </row>
    <row r="21" spans="1:4" ht="24.95" customHeight="1" x14ac:dyDescent="0.25">
      <c r="A21" s="35" t="s">
        <v>44</v>
      </c>
      <c r="B21" s="15">
        <v>30.700000000000003</v>
      </c>
      <c r="C21" s="15">
        <v>36.200000000000003</v>
      </c>
      <c r="D21" s="26" t="s">
        <v>45</v>
      </c>
    </row>
    <row r="22" spans="1:4" ht="24.95" customHeight="1" x14ac:dyDescent="0.25">
      <c r="A22" s="35" t="s">
        <v>46</v>
      </c>
      <c r="B22" s="15">
        <v>34606.5</v>
      </c>
      <c r="C22" s="15">
        <v>40713.5</v>
      </c>
      <c r="D22" s="36" t="s">
        <v>47</v>
      </c>
    </row>
    <row r="23" spans="1:4" ht="24.95" customHeight="1" x14ac:dyDescent="0.25">
      <c r="A23" s="25" t="s">
        <v>48</v>
      </c>
      <c r="B23" s="15">
        <v>8651.7999999999993</v>
      </c>
      <c r="C23" s="15">
        <v>10178.5</v>
      </c>
      <c r="D23" s="26" t="s">
        <v>49</v>
      </c>
    </row>
    <row r="24" spans="1:4" ht="24.95" customHeight="1" x14ac:dyDescent="0.25">
      <c r="A24" s="25" t="s">
        <v>50</v>
      </c>
      <c r="B24" s="15">
        <v>25954.7</v>
      </c>
      <c r="C24" s="15">
        <v>30535</v>
      </c>
      <c r="D24" s="26" t="s">
        <v>51</v>
      </c>
    </row>
    <row r="25" spans="1:4" ht="24.95" customHeight="1" x14ac:dyDescent="0.25">
      <c r="A25" s="25" t="s">
        <v>52</v>
      </c>
      <c r="B25" s="15">
        <v>0</v>
      </c>
      <c r="C25" s="15">
        <v>0</v>
      </c>
      <c r="D25" s="26" t="s">
        <v>53</v>
      </c>
    </row>
    <row r="26" spans="1:4" ht="24.95" customHeight="1" x14ac:dyDescent="0.25">
      <c r="A26" s="22" t="s">
        <v>54</v>
      </c>
      <c r="B26" s="15">
        <v>-10013.299999999999</v>
      </c>
      <c r="C26" s="15"/>
      <c r="D26" s="19" t="s">
        <v>55</v>
      </c>
    </row>
    <row r="27" spans="1:4" ht="24.95" customHeight="1" x14ac:dyDescent="0.25">
      <c r="A27" s="25" t="s">
        <v>56</v>
      </c>
      <c r="B27" s="15">
        <v>3802.7</v>
      </c>
      <c r="C27" s="15"/>
      <c r="D27" s="26" t="s">
        <v>59</v>
      </c>
    </row>
    <row r="28" spans="1:4" ht="24.95" customHeight="1" x14ac:dyDescent="0.25">
      <c r="A28" s="41" t="s">
        <v>60</v>
      </c>
      <c r="B28" s="15">
        <v>13816</v>
      </c>
      <c r="C28" s="42"/>
      <c r="D28" s="43" t="s">
        <v>64</v>
      </c>
    </row>
    <row r="29" spans="1:4" ht="24.95" customHeight="1" x14ac:dyDescent="0.25">
      <c r="A29" s="95" t="s">
        <v>65</v>
      </c>
      <c r="B29" s="15">
        <v>-1806.9</v>
      </c>
      <c r="C29" s="42"/>
      <c r="D29" s="19" t="s">
        <v>66</v>
      </c>
    </row>
    <row r="30" spans="1:4" ht="24.95" customHeight="1" x14ac:dyDescent="0.25">
      <c r="A30" s="48" t="s">
        <v>67</v>
      </c>
      <c r="B30" s="15">
        <v>18.600000000000001</v>
      </c>
      <c r="C30" s="42"/>
      <c r="D30" s="26" t="s">
        <v>68</v>
      </c>
    </row>
    <row r="31" spans="1:4" ht="24.95" customHeight="1" x14ac:dyDescent="0.25">
      <c r="A31" s="48" t="s">
        <v>69</v>
      </c>
      <c r="B31" s="15">
        <v>-1825.5</v>
      </c>
      <c r="C31" s="42"/>
      <c r="D31" s="26" t="s">
        <v>70</v>
      </c>
    </row>
    <row r="32" spans="1:4" ht="24.95" customHeight="1" x14ac:dyDescent="0.25">
      <c r="A32" s="52" t="s">
        <v>71</v>
      </c>
      <c r="B32" s="15">
        <v>825.6</v>
      </c>
      <c r="C32" s="42"/>
      <c r="D32" s="26" t="s">
        <v>72</v>
      </c>
    </row>
    <row r="33" spans="1:4" ht="24.95" customHeight="1" x14ac:dyDescent="0.25">
      <c r="A33" s="52" t="s">
        <v>73</v>
      </c>
      <c r="B33" s="15">
        <v>2651.1</v>
      </c>
      <c r="C33" s="42"/>
      <c r="D33" s="26" t="s">
        <v>74</v>
      </c>
    </row>
    <row r="34" spans="1:4" ht="24.95" customHeight="1" x14ac:dyDescent="0.25">
      <c r="A34" s="48" t="s">
        <v>75</v>
      </c>
      <c r="B34" s="15">
        <v>853.3</v>
      </c>
      <c r="C34" s="42"/>
      <c r="D34" s="36" t="s">
        <v>76</v>
      </c>
    </row>
    <row r="35" spans="1:4" ht="24.95" customHeight="1" x14ac:dyDescent="0.25">
      <c r="A35" s="48" t="s">
        <v>77</v>
      </c>
      <c r="B35" s="15">
        <v>1797.8</v>
      </c>
      <c r="C35" s="42"/>
      <c r="D35" s="36" t="s">
        <v>78</v>
      </c>
    </row>
    <row r="36" spans="1:4" ht="24.95" customHeight="1" x14ac:dyDescent="0.25">
      <c r="A36" s="95" t="s">
        <v>79</v>
      </c>
      <c r="B36" s="15">
        <v>-300.50000000000006</v>
      </c>
      <c r="C36" s="42"/>
      <c r="D36" s="19" t="s">
        <v>80</v>
      </c>
    </row>
    <row r="37" spans="1:4" ht="24.95" customHeight="1" x14ac:dyDescent="0.25">
      <c r="A37" s="48" t="s">
        <v>81</v>
      </c>
      <c r="B37" s="15">
        <v>38.700000000000003</v>
      </c>
      <c r="C37" s="42"/>
      <c r="D37" s="26" t="s">
        <v>82</v>
      </c>
    </row>
    <row r="38" spans="1:4" ht="24.95" customHeight="1" x14ac:dyDescent="0.25">
      <c r="A38" s="47" t="s">
        <v>83</v>
      </c>
      <c r="B38" s="15">
        <v>-339.20000000000005</v>
      </c>
      <c r="C38" s="15"/>
      <c r="D38" s="26" t="s">
        <v>84</v>
      </c>
    </row>
    <row r="39" spans="1:4" ht="24.95" customHeight="1" x14ac:dyDescent="0.25">
      <c r="A39" s="51" t="s">
        <v>85</v>
      </c>
      <c r="B39" s="15">
        <v>791.2</v>
      </c>
      <c r="C39" s="15"/>
      <c r="D39" s="26" t="s">
        <v>86</v>
      </c>
    </row>
    <row r="40" spans="1:4" ht="24.95" customHeight="1" x14ac:dyDescent="0.25">
      <c r="A40" s="25" t="s">
        <v>90</v>
      </c>
      <c r="B40" s="15">
        <v>739.30000000000007</v>
      </c>
      <c r="C40" s="15"/>
      <c r="D40" s="26" t="s">
        <v>88</v>
      </c>
    </row>
    <row r="41" spans="1:4" ht="24.95" customHeight="1" x14ac:dyDescent="0.25">
      <c r="A41" s="25" t="s">
        <v>94</v>
      </c>
      <c r="B41" s="15">
        <v>51.9</v>
      </c>
      <c r="C41" s="15"/>
      <c r="D41" s="36" t="s">
        <v>92</v>
      </c>
    </row>
    <row r="42" spans="1:4" ht="24.95" customHeight="1" x14ac:dyDescent="0.25">
      <c r="A42" s="51" t="s">
        <v>95</v>
      </c>
      <c r="B42" s="15">
        <v>1130.4000000000001</v>
      </c>
      <c r="C42" s="15"/>
      <c r="D42" s="26" t="s">
        <v>96</v>
      </c>
    </row>
    <row r="43" spans="1:4" ht="24.95" customHeight="1" x14ac:dyDescent="0.25">
      <c r="A43" s="25" t="s">
        <v>99</v>
      </c>
      <c r="B43" s="15">
        <v>0</v>
      </c>
      <c r="C43" s="15"/>
      <c r="D43" s="26" t="s">
        <v>98</v>
      </c>
    </row>
    <row r="44" spans="1:4" ht="24.95" customHeight="1" x14ac:dyDescent="0.25">
      <c r="A44" s="25" t="s">
        <v>103</v>
      </c>
      <c r="B44" s="32">
        <v>1130.4000000000001</v>
      </c>
      <c r="C44" s="15"/>
      <c r="D44" s="36" t="s">
        <v>101</v>
      </c>
    </row>
    <row r="45" spans="1:4" ht="24.95" customHeight="1" x14ac:dyDescent="0.25">
      <c r="A45" s="25" t="s">
        <v>108</v>
      </c>
      <c r="B45" s="32">
        <v>1122</v>
      </c>
      <c r="C45" s="15"/>
      <c r="D45" s="26" t="s">
        <v>107</v>
      </c>
    </row>
    <row r="46" spans="1:4" ht="24.95" customHeight="1" thickBot="1" x14ac:dyDescent="0.3">
      <c r="A46" s="60" t="s">
        <v>112</v>
      </c>
      <c r="B46" s="58">
        <v>8.4</v>
      </c>
      <c r="C46" s="58"/>
      <c r="D46" s="61" t="s">
        <v>111</v>
      </c>
    </row>
    <row r="47" spans="1:4" ht="21" customHeight="1" x14ac:dyDescent="0.25">
      <c r="A47" s="63" t="s">
        <v>113</v>
      </c>
      <c r="B47" s="62"/>
      <c r="C47" s="62"/>
      <c r="D47" s="64" t="s">
        <v>114</v>
      </c>
    </row>
    <row r="48" spans="1:4" ht="29.25" customHeight="1" x14ac:dyDescent="0.25">
      <c r="A48" s="65" t="s">
        <v>233</v>
      </c>
      <c r="B48" s="66"/>
      <c r="C48" s="67"/>
      <c r="D48" s="68" t="s">
        <v>232</v>
      </c>
    </row>
    <row r="49" spans="1:4" x14ac:dyDescent="0.25">
      <c r="A49" s="69" t="s">
        <v>234</v>
      </c>
      <c r="B49" s="70"/>
      <c r="C49" s="70"/>
      <c r="D49" s="70" t="s">
        <v>235</v>
      </c>
    </row>
    <row r="50" spans="1:4" ht="18.75" x14ac:dyDescent="0.3">
      <c r="A50" s="72"/>
      <c r="B50" s="72"/>
      <c r="C50" s="72"/>
      <c r="D50" s="72"/>
    </row>
    <row r="51" spans="1:4" ht="18" x14ac:dyDescent="0.25">
      <c r="A51" s="164" t="s">
        <v>237</v>
      </c>
      <c r="B51" s="164"/>
      <c r="C51" s="164"/>
      <c r="D51" s="164"/>
    </row>
    <row r="52" spans="1:4" ht="18" x14ac:dyDescent="0.25">
      <c r="A52" s="166" t="s">
        <v>238</v>
      </c>
      <c r="B52" s="166"/>
      <c r="C52" s="166"/>
      <c r="D52" s="166"/>
    </row>
    <row r="53" spans="1:4" ht="19.5" thickBot="1" x14ac:dyDescent="0.35">
      <c r="A53" s="78" t="s">
        <v>117</v>
      </c>
      <c r="B53" s="76"/>
      <c r="C53" s="72"/>
      <c r="D53" s="79" t="s">
        <v>7</v>
      </c>
    </row>
    <row r="54" spans="1:4" ht="30" customHeight="1" x14ac:dyDescent="0.25">
      <c r="A54" s="11" t="s">
        <v>8</v>
      </c>
      <c r="B54" s="12" t="s">
        <v>13</v>
      </c>
      <c r="C54" s="12" t="s">
        <v>10</v>
      </c>
      <c r="D54" s="83" t="s">
        <v>118</v>
      </c>
    </row>
    <row r="55" spans="1:4" ht="30" customHeight="1" x14ac:dyDescent="0.25">
      <c r="A55" s="18" t="s">
        <v>119</v>
      </c>
      <c r="B55" s="15">
        <v>-8.1</v>
      </c>
      <c r="C55" s="84"/>
      <c r="D55" s="19" t="s">
        <v>120</v>
      </c>
    </row>
    <row r="56" spans="1:4" ht="30" customHeight="1" x14ac:dyDescent="0.25">
      <c r="A56" s="22" t="s">
        <v>121</v>
      </c>
      <c r="B56" s="15">
        <v>0.1</v>
      </c>
      <c r="C56" s="84"/>
      <c r="D56" s="26" t="s">
        <v>122</v>
      </c>
    </row>
    <row r="57" spans="1:4" ht="30" customHeight="1" x14ac:dyDescent="0.25">
      <c r="A57" s="22" t="s">
        <v>123</v>
      </c>
      <c r="B57" s="15">
        <v>8.1999999999999993</v>
      </c>
      <c r="C57" s="84"/>
      <c r="D57" s="89" t="s">
        <v>124</v>
      </c>
    </row>
    <row r="58" spans="1:4" ht="30" customHeight="1" x14ac:dyDescent="0.25">
      <c r="A58" s="91" t="s">
        <v>125</v>
      </c>
      <c r="B58" s="15">
        <v>-7303.0999999999976</v>
      </c>
      <c r="C58" s="84"/>
      <c r="D58" s="19" t="s">
        <v>126</v>
      </c>
    </row>
    <row r="59" spans="1:4" ht="30" customHeight="1" x14ac:dyDescent="0.25">
      <c r="A59" s="93" t="s">
        <v>127</v>
      </c>
      <c r="B59" s="15">
        <v>3006.3</v>
      </c>
      <c r="C59" s="84"/>
      <c r="D59" s="19" t="s">
        <v>128</v>
      </c>
    </row>
    <row r="60" spans="1:4" ht="30" customHeight="1" x14ac:dyDescent="0.25">
      <c r="A60" s="22" t="s">
        <v>129</v>
      </c>
      <c r="B60" s="15">
        <v>147.19999999999999</v>
      </c>
      <c r="C60" s="84"/>
      <c r="D60" s="36" t="s">
        <v>130</v>
      </c>
    </row>
    <row r="61" spans="1:4" ht="30" customHeight="1" x14ac:dyDescent="0.25">
      <c r="A61" s="22" t="s">
        <v>131</v>
      </c>
      <c r="B61" s="15">
        <v>-2859.1000000000004</v>
      </c>
      <c r="C61" s="84"/>
      <c r="D61" s="36" t="s">
        <v>132</v>
      </c>
    </row>
    <row r="62" spans="1:4" ht="30" customHeight="1" x14ac:dyDescent="0.25">
      <c r="A62" s="93" t="s">
        <v>133</v>
      </c>
      <c r="B62" s="98">
        <v>2511.2000000000016</v>
      </c>
      <c r="C62" s="84"/>
      <c r="D62" s="19" t="s">
        <v>134</v>
      </c>
    </row>
    <row r="63" spans="1:4" ht="30" customHeight="1" x14ac:dyDescent="0.25">
      <c r="A63" s="100" t="s">
        <v>135</v>
      </c>
      <c r="B63" s="98">
        <v>2519.4000000000015</v>
      </c>
      <c r="C63" s="84"/>
      <c r="D63" s="36" t="s">
        <v>136</v>
      </c>
    </row>
    <row r="64" spans="1:4" ht="30" customHeight="1" x14ac:dyDescent="0.25">
      <c r="A64" s="102" t="s">
        <v>137</v>
      </c>
      <c r="B64" s="98">
        <v>2519.4000000000015</v>
      </c>
      <c r="C64" s="84"/>
      <c r="D64" s="36" t="s">
        <v>138</v>
      </c>
    </row>
    <row r="65" spans="1:4" ht="30" customHeight="1" x14ac:dyDescent="0.25">
      <c r="A65" s="102" t="s">
        <v>139</v>
      </c>
      <c r="B65" s="98">
        <v>9350.0000000000018</v>
      </c>
      <c r="C65" s="84"/>
      <c r="D65" s="36" t="s">
        <v>140</v>
      </c>
    </row>
    <row r="66" spans="1:4" ht="30" customHeight="1" x14ac:dyDescent="0.25">
      <c r="A66" s="102" t="s">
        <v>141</v>
      </c>
      <c r="B66" s="98">
        <v>6830.6</v>
      </c>
      <c r="C66" s="84"/>
      <c r="D66" s="36" t="s">
        <v>142</v>
      </c>
    </row>
    <row r="67" spans="1:4" ht="30" customHeight="1" x14ac:dyDescent="0.25">
      <c r="A67" s="102" t="s">
        <v>143</v>
      </c>
      <c r="B67" s="98">
        <v>0</v>
      </c>
      <c r="C67" s="84"/>
      <c r="D67" s="36" t="s">
        <v>144</v>
      </c>
    </row>
    <row r="68" spans="1:4" ht="30" customHeight="1" x14ac:dyDescent="0.25">
      <c r="A68" s="102" t="s">
        <v>145</v>
      </c>
      <c r="B68" s="98">
        <v>0</v>
      </c>
      <c r="C68" s="84"/>
      <c r="D68" s="36" t="s">
        <v>140</v>
      </c>
    </row>
    <row r="69" spans="1:4" ht="30" customHeight="1" x14ac:dyDescent="0.25">
      <c r="A69" s="102" t="s">
        <v>146</v>
      </c>
      <c r="B69" s="98">
        <v>0</v>
      </c>
      <c r="C69" s="84"/>
      <c r="D69" s="36" t="s">
        <v>142</v>
      </c>
    </row>
    <row r="70" spans="1:4" ht="30" customHeight="1" x14ac:dyDescent="0.25">
      <c r="A70" s="100" t="s">
        <v>147</v>
      </c>
      <c r="B70" s="98">
        <v>8.1999999999999993</v>
      </c>
      <c r="C70" s="84"/>
      <c r="D70" s="89" t="s">
        <v>148</v>
      </c>
    </row>
    <row r="71" spans="1:4" ht="30" customHeight="1" x14ac:dyDescent="0.25">
      <c r="A71" s="102" t="s">
        <v>149</v>
      </c>
      <c r="B71" s="98">
        <v>0</v>
      </c>
      <c r="C71" s="84"/>
      <c r="D71" s="36" t="s">
        <v>138</v>
      </c>
    </row>
    <row r="72" spans="1:4" ht="30" customHeight="1" x14ac:dyDescent="0.25">
      <c r="A72" s="102" t="s">
        <v>150</v>
      </c>
      <c r="B72" s="98">
        <v>0</v>
      </c>
      <c r="C72" s="84"/>
      <c r="D72" s="36" t="s">
        <v>140</v>
      </c>
    </row>
    <row r="73" spans="1:4" ht="30" customHeight="1" x14ac:dyDescent="0.25">
      <c r="A73" s="102" t="s">
        <v>146</v>
      </c>
      <c r="B73" s="98">
        <v>0</v>
      </c>
      <c r="C73" s="84"/>
      <c r="D73" s="36" t="s">
        <v>142</v>
      </c>
    </row>
    <row r="74" spans="1:4" ht="30" customHeight="1" x14ac:dyDescent="0.25">
      <c r="A74" s="102" t="s">
        <v>151</v>
      </c>
      <c r="B74" s="98">
        <v>8.1999999999999993</v>
      </c>
      <c r="C74" s="84"/>
      <c r="D74" s="36" t="s">
        <v>144</v>
      </c>
    </row>
    <row r="75" spans="1:4" ht="30" customHeight="1" x14ac:dyDescent="0.25">
      <c r="A75" s="102" t="s">
        <v>150</v>
      </c>
      <c r="B75" s="98">
        <v>14.4</v>
      </c>
      <c r="C75" s="84"/>
      <c r="D75" s="36" t="s">
        <v>152</v>
      </c>
    </row>
    <row r="76" spans="1:4" ht="30" customHeight="1" x14ac:dyDescent="0.25">
      <c r="A76" s="102" t="s">
        <v>153</v>
      </c>
      <c r="B76" s="98">
        <v>6.2</v>
      </c>
      <c r="C76" s="84"/>
      <c r="D76" s="36" t="s">
        <v>154</v>
      </c>
    </row>
    <row r="77" spans="1:4" ht="30" customHeight="1" x14ac:dyDescent="0.25">
      <c r="A77" s="93" t="s">
        <v>155</v>
      </c>
      <c r="B77" s="15">
        <v>-4548.3999999999987</v>
      </c>
      <c r="C77" s="84"/>
      <c r="D77" s="19" t="s">
        <v>156</v>
      </c>
    </row>
    <row r="78" spans="1:4" ht="30" customHeight="1" x14ac:dyDescent="0.25">
      <c r="A78" s="102" t="s">
        <v>157</v>
      </c>
      <c r="B78" s="15">
        <v>-4757.2999999999993</v>
      </c>
      <c r="C78" s="84"/>
      <c r="D78" s="26" t="s">
        <v>158</v>
      </c>
    </row>
    <row r="79" spans="1:4" ht="30" customHeight="1" x14ac:dyDescent="0.25">
      <c r="A79" s="100" t="s">
        <v>159</v>
      </c>
      <c r="B79" s="15">
        <v>-8099.9999999999991</v>
      </c>
      <c r="C79" s="84"/>
      <c r="D79" s="36" t="s">
        <v>160</v>
      </c>
    </row>
    <row r="80" spans="1:4" ht="30" customHeight="1" x14ac:dyDescent="0.25">
      <c r="A80" s="102" t="s">
        <v>161</v>
      </c>
      <c r="B80" s="15">
        <v>2.1</v>
      </c>
      <c r="C80" s="84"/>
      <c r="D80" s="36" t="s">
        <v>162</v>
      </c>
    </row>
    <row r="81" spans="1:4" ht="30" customHeight="1" x14ac:dyDescent="0.25">
      <c r="A81" s="111" t="s">
        <v>163</v>
      </c>
      <c r="B81" s="15">
        <v>-5424.7</v>
      </c>
      <c r="C81" s="84"/>
      <c r="D81" s="36" t="s">
        <v>164</v>
      </c>
    </row>
    <row r="82" spans="1:4" ht="30" customHeight="1" x14ac:dyDescent="0.25">
      <c r="A82" s="102" t="s">
        <v>165</v>
      </c>
      <c r="B82" s="15">
        <v>-2677.3999999999996</v>
      </c>
      <c r="C82" s="84"/>
      <c r="D82" s="36" t="s">
        <v>166</v>
      </c>
    </row>
    <row r="83" spans="1:4" ht="30" customHeight="1" x14ac:dyDescent="0.25">
      <c r="A83" s="102" t="s">
        <v>167</v>
      </c>
      <c r="B83" s="15">
        <v>0</v>
      </c>
      <c r="C83" s="84"/>
      <c r="D83" s="36" t="s">
        <v>168</v>
      </c>
    </row>
    <row r="84" spans="1:4" ht="30" customHeight="1" x14ac:dyDescent="0.25">
      <c r="A84" s="100" t="s">
        <v>147</v>
      </c>
      <c r="B84" s="15">
        <v>-3342.7</v>
      </c>
      <c r="C84" s="84"/>
      <c r="D84" s="89" t="s">
        <v>169</v>
      </c>
    </row>
    <row r="85" spans="1:4" ht="30" customHeight="1" x14ac:dyDescent="0.25">
      <c r="A85" s="102" t="s">
        <v>170</v>
      </c>
      <c r="B85" s="15">
        <v>271.59999999999997</v>
      </c>
      <c r="C85" s="84"/>
      <c r="D85" s="36" t="s">
        <v>171</v>
      </c>
    </row>
    <row r="86" spans="1:4" ht="30" customHeight="1" x14ac:dyDescent="0.25">
      <c r="A86" s="102" t="s">
        <v>172</v>
      </c>
      <c r="B86" s="15">
        <v>-492.10000000000014</v>
      </c>
      <c r="C86" s="84"/>
      <c r="D86" s="36" t="s">
        <v>173</v>
      </c>
    </row>
    <row r="87" spans="1:4" ht="30" customHeight="1" x14ac:dyDescent="0.25">
      <c r="A87" s="102" t="s">
        <v>174</v>
      </c>
      <c r="B87" s="15">
        <v>-3122.2</v>
      </c>
      <c r="C87" s="84"/>
      <c r="D87" s="36" t="s">
        <v>175</v>
      </c>
    </row>
    <row r="88" spans="1:4" ht="30" customHeight="1" x14ac:dyDescent="0.25">
      <c r="A88" s="102" t="s">
        <v>165</v>
      </c>
      <c r="B88" s="15">
        <v>0</v>
      </c>
      <c r="C88" s="84"/>
      <c r="D88" s="36" t="s">
        <v>166</v>
      </c>
    </row>
    <row r="89" spans="1:4" ht="30" customHeight="1" x14ac:dyDescent="0.25">
      <c r="A89" s="111" t="s">
        <v>176</v>
      </c>
      <c r="B89" s="15">
        <v>-442.40000000000003</v>
      </c>
      <c r="C89" s="84"/>
      <c r="D89" s="26" t="s">
        <v>179</v>
      </c>
    </row>
    <row r="90" spans="1:4" ht="30" customHeight="1" x14ac:dyDescent="0.25">
      <c r="A90" s="135" t="s">
        <v>180</v>
      </c>
      <c r="B90" s="15">
        <v>-635.70000000000005</v>
      </c>
      <c r="C90" s="96"/>
      <c r="D90" s="26" t="s">
        <v>181</v>
      </c>
    </row>
    <row r="91" spans="1:4" ht="30" customHeight="1" x14ac:dyDescent="0.25">
      <c r="A91" s="135" t="s">
        <v>182</v>
      </c>
      <c r="B91" s="15">
        <v>-193.3</v>
      </c>
      <c r="C91" s="96"/>
      <c r="D91" s="26" t="s">
        <v>183</v>
      </c>
    </row>
    <row r="92" spans="1:4" ht="30" customHeight="1" x14ac:dyDescent="0.25">
      <c r="A92" s="118" t="s">
        <v>184</v>
      </c>
      <c r="B92" s="109">
        <v>651.29999999999995</v>
      </c>
      <c r="C92" s="96"/>
      <c r="D92" s="26" t="s">
        <v>185</v>
      </c>
    </row>
    <row r="93" spans="1:4" ht="30" customHeight="1" x14ac:dyDescent="0.25">
      <c r="A93" s="118" t="s">
        <v>186</v>
      </c>
      <c r="B93" s="15">
        <v>-8272.2000000000007</v>
      </c>
      <c r="C93" s="96"/>
      <c r="D93" s="19" t="s">
        <v>187</v>
      </c>
    </row>
    <row r="94" spans="1:4" ht="30" customHeight="1" x14ac:dyDescent="0.25">
      <c r="A94" s="113" t="s">
        <v>188</v>
      </c>
      <c r="B94" s="15">
        <v>-8272.2000000000007</v>
      </c>
      <c r="C94" s="96"/>
      <c r="D94" s="36" t="s">
        <v>189</v>
      </c>
    </row>
    <row r="95" spans="1:4" ht="30" customHeight="1" x14ac:dyDescent="0.25">
      <c r="A95" s="113" t="s">
        <v>190</v>
      </c>
      <c r="B95" s="15">
        <v>-8272.2000000000007</v>
      </c>
      <c r="C95" s="96"/>
      <c r="D95" s="36" t="s">
        <v>191</v>
      </c>
    </row>
    <row r="96" spans="1:4" ht="30" customHeight="1" x14ac:dyDescent="0.25">
      <c r="A96" s="102" t="s">
        <v>192</v>
      </c>
      <c r="B96" s="15">
        <v>-8272.2000000000007</v>
      </c>
      <c r="C96" s="84"/>
      <c r="D96" s="36" t="s">
        <v>193</v>
      </c>
    </row>
    <row r="97" spans="1:4" ht="30" customHeight="1" x14ac:dyDescent="0.25">
      <c r="A97" s="149" t="s">
        <v>194</v>
      </c>
      <c r="B97" s="136">
        <v>0</v>
      </c>
      <c r="C97" s="84"/>
      <c r="D97" s="150" t="s">
        <v>195</v>
      </c>
    </row>
    <row r="98" spans="1:4" ht="30" customHeight="1" x14ac:dyDescent="0.25">
      <c r="A98" s="149" t="s">
        <v>196</v>
      </c>
      <c r="B98" s="136">
        <v>-2.4000000000000008</v>
      </c>
      <c r="C98" s="84"/>
      <c r="D98" s="150" t="s">
        <v>197</v>
      </c>
    </row>
    <row r="99" spans="1:4" ht="30" customHeight="1" x14ac:dyDescent="0.25">
      <c r="A99" s="149" t="s">
        <v>198</v>
      </c>
      <c r="B99" s="136">
        <v>0</v>
      </c>
      <c r="C99" s="84"/>
      <c r="D99" s="150" t="s">
        <v>199</v>
      </c>
    </row>
    <row r="100" spans="1:4" ht="30" customHeight="1" x14ac:dyDescent="0.25">
      <c r="A100" s="149" t="s">
        <v>200</v>
      </c>
      <c r="B100" s="136">
        <v>-8269.8000000000011</v>
      </c>
      <c r="C100" s="84"/>
      <c r="D100" s="150" t="s">
        <v>201</v>
      </c>
    </row>
    <row r="101" spans="1:4" ht="30" customHeight="1" x14ac:dyDescent="0.25">
      <c r="A101" s="151" t="s">
        <v>202</v>
      </c>
      <c r="B101" s="136">
        <v>7100.6</v>
      </c>
      <c r="C101" s="84"/>
      <c r="D101" s="152" t="s">
        <v>203</v>
      </c>
    </row>
    <row r="102" spans="1:4" ht="30" customHeight="1" x14ac:dyDescent="0.25">
      <c r="A102" s="148" t="s">
        <v>204</v>
      </c>
      <c r="B102" s="136">
        <v>5953</v>
      </c>
      <c r="C102" s="84"/>
      <c r="D102" s="150" t="s">
        <v>205</v>
      </c>
    </row>
    <row r="103" spans="1:4" ht="30" customHeight="1" x14ac:dyDescent="0.25">
      <c r="A103" s="148" t="s">
        <v>206</v>
      </c>
      <c r="B103" s="136">
        <v>1147.5999999999999</v>
      </c>
      <c r="C103" s="84"/>
      <c r="D103" s="150" t="s">
        <v>207</v>
      </c>
    </row>
    <row r="104" spans="1:4" ht="30" customHeight="1" x14ac:dyDescent="0.25">
      <c r="A104" s="151" t="s">
        <v>208</v>
      </c>
      <c r="B104" s="136">
        <v>-15370.400000000001</v>
      </c>
      <c r="C104" s="84"/>
      <c r="D104" s="152" t="s">
        <v>209</v>
      </c>
    </row>
    <row r="105" spans="1:4" ht="30" customHeight="1" x14ac:dyDescent="0.25">
      <c r="A105" s="153" t="s">
        <v>210</v>
      </c>
      <c r="B105" s="136">
        <v>0</v>
      </c>
      <c r="C105" s="84"/>
      <c r="D105" s="150" t="s">
        <v>211</v>
      </c>
    </row>
    <row r="106" spans="1:4" ht="30" customHeight="1" x14ac:dyDescent="0.25">
      <c r="A106" s="153" t="s">
        <v>213</v>
      </c>
      <c r="B106" s="136">
        <v>0</v>
      </c>
      <c r="C106" s="84"/>
      <c r="D106" s="150" t="s">
        <v>214</v>
      </c>
    </row>
    <row r="107" spans="1:4" ht="53.25" customHeight="1" x14ac:dyDescent="0.25">
      <c r="A107" s="154" t="s">
        <v>239</v>
      </c>
      <c r="B107" s="136">
        <v>-15370.400000000001</v>
      </c>
      <c r="C107" s="84"/>
      <c r="D107" s="155" t="s">
        <v>216</v>
      </c>
    </row>
    <row r="108" spans="1:4" ht="30" customHeight="1" x14ac:dyDescent="0.25">
      <c r="A108" s="151" t="s">
        <v>217</v>
      </c>
      <c r="B108" s="136">
        <v>0</v>
      </c>
      <c r="C108" s="84"/>
      <c r="D108" s="152" t="s">
        <v>218</v>
      </c>
    </row>
    <row r="109" spans="1:4" ht="46.5" customHeight="1" thickBot="1" x14ac:dyDescent="0.3">
      <c r="A109" s="128" t="s">
        <v>219</v>
      </c>
      <c r="B109" s="58">
        <v>-988.89999999999691</v>
      </c>
      <c r="C109" s="129"/>
      <c r="D109" s="130" t="s">
        <v>220</v>
      </c>
    </row>
    <row r="110" spans="1:4" ht="36" customHeight="1" x14ac:dyDescent="0.25">
      <c r="A110" s="131" t="s">
        <v>221</v>
      </c>
      <c r="B110" s="132"/>
      <c r="C110" s="132"/>
      <c r="D110" s="132" t="s">
        <v>222</v>
      </c>
    </row>
    <row r="111" spans="1:4" x14ac:dyDescent="0.25">
      <c r="B111" s="27"/>
    </row>
  </sheetData>
  <mergeCells count="4">
    <mergeCell ref="A1:D1"/>
    <mergeCell ref="A2:D2"/>
    <mergeCell ref="A51:D51"/>
    <mergeCell ref="A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Anuual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FATIMA ABDEL</cp:lastModifiedBy>
  <cp:lastPrinted>2023-08-09T07:15:47Z</cp:lastPrinted>
  <dcterms:created xsi:type="dcterms:W3CDTF">2021-06-27T08:12:19Z</dcterms:created>
  <dcterms:modified xsi:type="dcterms:W3CDTF">2023-08-15T07:28:00Z</dcterms:modified>
</cp:coreProperties>
</file>