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10" windowHeight="10440" activeTab="4"/>
  </bookViews>
  <sheets>
    <sheet name="Q1" sheetId="2" r:id="rId1"/>
    <sheet name="Q2" sheetId="3" r:id="rId2"/>
    <sheet name="Q3" sheetId="4" r:id="rId3"/>
    <sheet name="Q4" sheetId="5" r:id="rId4"/>
    <sheet name="Anuual" sheetId="6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4" i="5" l="1"/>
  <c r="B100" i="5" s="1"/>
  <c r="B96" i="5" s="1"/>
  <c r="B101" i="5"/>
  <c r="B89" i="5"/>
  <c r="B84" i="5"/>
  <c r="B78" i="5" s="1"/>
  <c r="B77" i="5" s="1"/>
  <c r="B79" i="5"/>
  <c r="B74" i="5"/>
  <c r="B70" i="5" s="1"/>
  <c r="B71" i="5"/>
  <c r="B67" i="5"/>
  <c r="B64" i="5"/>
  <c r="B63" i="5" s="1"/>
  <c r="B62" i="5" s="1"/>
  <c r="B59" i="5"/>
  <c r="B55" i="5"/>
  <c r="B44" i="5"/>
  <c r="B42" i="5"/>
  <c r="B39" i="5"/>
  <c r="B38" i="5" s="1"/>
  <c r="B36" i="5" s="1"/>
  <c r="B33" i="5"/>
  <c r="B31" i="5"/>
  <c r="B29" i="5" s="1"/>
  <c r="B26" i="5"/>
  <c r="C22" i="5"/>
  <c r="B22" i="5"/>
  <c r="C16" i="5"/>
  <c r="B16" i="5"/>
  <c r="C15" i="5"/>
  <c r="B15" i="5"/>
  <c r="B11" i="5"/>
  <c r="B8" i="5"/>
  <c r="B7" i="5"/>
  <c r="B6" i="5"/>
  <c r="B104" i="4"/>
  <c r="B100" i="4" s="1"/>
  <c r="B96" i="4" s="1"/>
  <c r="B101" i="4"/>
  <c r="B89" i="4"/>
  <c r="B84" i="4"/>
  <c r="B78" i="4" s="1"/>
  <c r="B77" i="4" s="1"/>
  <c r="B79" i="4"/>
  <c r="B74" i="4"/>
  <c r="B70" i="4" s="1"/>
  <c r="B71" i="4"/>
  <c r="B67" i="4"/>
  <c r="B64" i="4"/>
  <c r="B63" i="4" s="1"/>
  <c r="B62" i="4" s="1"/>
  <c r="B59" i="4"/>
  <c r="B55" i="4"/>
  <c r="B44" i="4"/>
  <c r="B42" i="4"/>
  <c r="B39" i="4"/>
  <c r="B38" i="4" s="1"/>
  <c r="B36" i="4" s="1"/>
  <c r="B33" i="4"/>
  <c r="B31" i="4"/>
  <c r="B29" i="4" s="1"/>
  <c r="B26" i="4"/>
  <c r="C22" i="4"/>
  <c r="B22" i="4"/>
  <c r="C16" i="4"/>
  <c r="B16" i="4"/>
  <c r="C15" i="4"/>
  <c r="B15" i="4"/>
  <c r="B11" i="4"/>
  <c r="B8" i="4"/>
  <c r="B7" i="4"/>
  <c r="B6" i="4"/>
  <c r="B104" i="3"/>
  <c r="B100" i="3" s="1"/>
  <c r="B96" i="3" s="1"/>
  <c r="B101" i="3"/>
  <c r="B89" i="3"/>
  <c r="B84" i="3"/>
  <c r="B78" i="3" s="1"/>
  <c r="B77" i="3" s="1"/>
  <c r="B79" i="3"/>
  <c r="B74" i="3"/>
  <c r="B70" i="3" s="1"/>
  <c r="B71" i="3"/>
  <c r="B67" i="3"/>
  <c r="B64" i="3"/>
  <c r="B63" i="3" s="1"/>
  <c r="B59" i="3"/>
  <c r="B55" i="3"/>
  <c r="B44" i="3"/>
  <c r="B42" i="3"/>
  <c r="B39" i="3"/>
  <c r="B38" i="3" s="1"/>
  <c r="B36" i="3" s="1"/>
  <c r="B33" i="3"/>
  <c r="B31" i="3"/>
  <c r="B29" i="3" s="1"/>
  <c r="B26" i="3"/>
  <c r="C22" i="3"/>
  <c r="B22" i="3"/>
  <c r="C16" i="3"/>
  <c r="B16" i="3"/>
  <c r="C15" i="3"/>
  <c r="B15" i="3"/>
  <c r="B11" i="3"/>
  <c r="B8" i="3"/>
  <c r="B7" i="3"/>
  <c r="B6" i="3"/>
  <c r="B5" i="5" l="1"/>
  <c r="B93" i="5"/>
  <c r="B58" i="5" s="1"/>
  <c r="B109" i="5" s="1"/>
  <c r="B95" i="5"/>
  <c r="B94" i="5" s="1"/>
  <c r="B5" i="4"/>
  <c r="B93" i="4"/>
  <c r="B58" i="4" s="1"/>
  <c r="B109" i="4" s="1"/>
  <c r="B95" i="4"/>
  <c r="B94" i="4" s="1"/>
  <c r="B62" i="3"/>
  <c r="B93" i="3"/>
  <c r="B95" i="3"/>
  <c r="B94" i="3" s="1"/>
  <c r="B5" i="3"/>
  <c r="B58" i="3" l="1"/>
  <c r="B109" i="3" s="1"/>
  <c r="B26" i="2" l="1"/>
  <c r="B59" i="2"/>
  <c r="B64" i="2"/>
  <c r="B67" i="2"/>
  <c r="B71" i="2"/>
  <c r="B74" i="2"/>
  <c r="B79" i="2"/>
  <c r="B84" i="2"/>
  <c r="B89" i="2"/>
  <c r="B101" i="2"/>
  <c r="B104" i="2"/>
  <c r="B8" i="2"/>
  <c r="B11" i="2"/>
  <c r="B16" i="2"/>
  <c r="B22" i="2"/>
  <c r="B33" i="2"/>
  <c r="B39" i="2"/>
  <c r="B44" i="2"/>
  <c r="B42" i="2" s="1"/>
  <c r="B55" i="2"/>
  <c r="C16" i="2"/>
  <c r="C22" i="2"/>
  <c r="C15" i="2" l="1"/>
  <c r="B70" i="2"/>
  <c r="B15" i="2"/>
  <c r="B78" i="2"/>
  <c r="B77" i="2" s="1"/>
  <c r="B7" i="2"/>
  <c r="B38" i="2"/>
  <c r="B100" i="2"/>
  <c r="B63" i="2"/>
  <c r="B31" i="2"/>
  <c r="B6" i="2" l="1"/>
  <c r="B62" i="2"/>
  <c r="B36" i="2"/>
  <c r="B96" i="2"/>
  <c r="B29" i="2"/>
  <c r="B93" i="2" l="1"/>
  <c r="B95" i="2"/>
  <c r="B5" i="2"/>
  <c r="B94" i="2" l="1"/>
  <c r="B58" i="2"/>
  <c r="B109" i="2" l="1"/>
</calcChain>
</file>

<file path=xl/sharedStrings.xml><?xml version="1.0" encoding="utf-8"?>
<sst xmlns="http://schemas.openxmlformats.org/spreadsheetml/2006/main" count="1093" uniqueCount="242">
  <si>
    <t xml:space="preserve"> Million Of  U.S $</t>
  </si>
  <si>
    <t>(مليون دولار)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</si>
  <si>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</si>
  <si>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</si>
  <si>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</si>
  <si>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</si>
  <si>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</si>
  <si>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</si>
  <si>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</si>
  <si>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</si>
  <si>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</si>
  <si>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</si>
  <si>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</si>
  <si>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</si>
  <si>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</si>
  <si>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</si>
  <si>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</si>
  <si>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</si>
  <si>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</si>
  <si>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</si>
  <si>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</si>
  <si>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</si>
  <si>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</si>
  <si>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</si>
  <si>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</si>
  <si>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</si>
  <si>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</si>
  <si>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</si>
  <si>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</si>
  <si>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</si>
  <si>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</si>
  <si>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</si>
  <si>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</si>
  <si>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</si>
  <si>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</si>
  <si>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</si>
  <si>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</si>
  <si>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</si>
  <si>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</si>
  <si>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</si>
  <si>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</si>
  <si>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</si>
  <si>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</si>
  <si>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</si>
  <si>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</si>
  <si>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</si>
  <si>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</si>
  <si>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</si>
  <si>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</si>
  <si>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</si>
  <si>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</si>
  <si>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</si>
  <si>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</si>
  <si>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</si>
  <si>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</si>
  <si>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</si>
  <si>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</si>
  <si>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</si>
  <si>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</si>
  <si>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</si>
  <si>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</si>
  <si>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</si>
  <si>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</si>
  <si>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</si>
  <si>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</si>
  <si>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</si>
  <si>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</si>
  <si>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</si>
  <si>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</si>
  <si>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</si>
  <si>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</si>
  <si>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</si>
  <si>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</si>
  <si>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</si>
  <si>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</si>
  <si>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</si>
  <si>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</si>
  <si>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</si>
  <si>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</si>
  <si>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</si>
  <si>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</si>
  <si>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</si>
  <si>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</si>
  <si>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</si>
  <si>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</si>
  <si>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</si>
  <si>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</si>
  <si>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</si>
  <si>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</si>
  <si>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</si>
  <si>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</si>
  <si>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</si>
  <si>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</si>
  <si>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</si>
  <si>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</si>
  <si>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</si>
  <si>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</si>
  <si>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</si>
  <si>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</si>
  <si>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</si>
  <si>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</si>
  <si>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</si>
  <si>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</si>
  <si>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</si>
  <si>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</si>
  <si>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</si>
  <si>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</si>
  <si>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</si>
  <si>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</si>
  <si>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</si>
  <si>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</si>
  <si>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</si>
  <si>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</si>
  <si>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</si>
  <si>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</si>
  <si>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</si>
  <si>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</si>
  <si>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</si>
  <si>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</si>
  <si>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</si>
  <si>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</si>
  <si>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</si>
  <si>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</si>
  <si>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</si>
  <si>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</si>
  <si>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</si>
  <si>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</si>
  <si>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</si>
  <si>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</si>
  <si>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</si>
  <si>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</si>
  <si>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</si>
  <si>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</si>
  <si>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</si>
  <si>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</si>
  <si>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</si>
  <si>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</si>
  <si>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</si>
  <si>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</si>
  <si>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</si>
  <si>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</si>
  <si>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</si>
  <si>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</si>
  <si>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</si>
  <si>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</si>
  <si>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</si>
  <si>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</si>
  <si>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</si>
  <si>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</si>
  <si>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</si>
  <si>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</si>
  <si>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</si>
  <si>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</si>
  <si>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</si>
  <si>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</si>
  <si>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</si>
  <si>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</si>
  <si>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</si>
  <si>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</si>
  <si>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</si>
  <si>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</si>
  <si>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</si>
  <si>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</si>
  <si>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</si>
  <si>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</si>
  <si>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</si>
  <si>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</si>
  <si>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</si>
  <si>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</si>
  <si>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</si>
  <si>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</si>
  <si>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</si>
  <si>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</si>
  <si>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</si>
  <si>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</si>
  <si>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</si>
  <si>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</si>
  <si>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</si>
  <si>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r>
      <t xml:space="preserve">        </t>
    </r>
    <r>
      <rPr>
        <b/>
        <sz val="12"/>
        <rFont val="Times New Roman"/>
        <family val="1"/>
      </rPr>
      <t>1- Trade balance</t>
    </r>
  </si>
  <si>
    <r>
      <t xml:space="preserve">        </t>
    </r>
    <r>
      <rPr>
        <b/>
        <sz val="12"/>
        <rFont val="Times New Roman"/>
        <family val="1"/>
      </rPr>
      <t>2- Services Account, net</t>
    </r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</si>
  <si>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</si>
  <si>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                 -  الفوائد على الدين العام الخارجي      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</si>
  <si>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</si>
  <si>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</si>
  <si>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         ــ Receipts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</si>
  <si>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</si>
  <si>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</si>
  <si>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</si>
  <si>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</si>
  <si>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</si>
  <si>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</si>
  <si>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</si>
  <si>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ميزان المدفوعات العراقي للفصل الاول 2019 حسب منهجية الطبعة السادسة </t>
  </si>
  <si>
    <t xml:space="preserve"> ميزان المدفوعات العراقي للفصل الثاني  2019 حسب منهجية الطبعة السادسة </t>
  </si>
  <si>
    <t>IRAQI BALANCE OF PAYMENTS  (BPM6) Q2  2019</t>
  </si>
  <si>
    <t>IRAQI BALANCE OF PAYMENTS (BPM6) Q3  2019</t>
  </si>
  <si>
    <t>IRAQI BALANCE OF PAYMENTS (BPM6) Q4  2019</t>
  </si>
  <si>
    <t xml:space="preserve">                                   ــ ادوات السوق النقدية / صافي المشتقات                                                                        المالية </t>
  </si>
  <si>
    <t>مليون دولار</t>
  </si>
  <si>
    <t>Amount</t>
  </si>
  <si>
    <t>IRAQI BALANCE OF PAYMENTS(BPM6) Q1</t>
  </si>
  <si>
    <t xml:space="preserve"> ميزان المدفوعات العراقي للفصل الثاني 2019 حسب منهجية الطبعة السادسة </t>
  </si>
  <si>
    <t>IRAQI BALANCE OF PAYMENTS (BPM6) Q2  2019</t>
  </si>
  <si>
    <t xml:space="preserve">            ب- صافي الاستثمار لشركات الايداع الاخرى                                            (الموجودات - المطلوبات )        </t>
  </si>
  <si>
    <t xml:space="preserve">                                                               **المدفوعات                     </t>
  </si>
  <si>
    <t xml:space="preserve">                 Other current transfers                           </t>
  </si>
  <si>
    <t xml:space="preserve">                    Total of Grants                                       </t>
  </si>
  <si>
    <t xml:space="preserve">                Total of Grants                   </t>
  </si>
  <si>
    <t xml:space="preserve">                 Other current transfers                   </t>
  </si>
  <si>
    <t xml:space="preserve">                  UN Compensation Fund</t>
  </si>
  <si>
    <t xml:space="preserve">                     Others</t>
  </si>
  <si>
    <t xml:space="preserve">                   صندوق التعويضات </t>
  </si>
  <si>
    <t xml:space="preserve">                       أخرى</t>
  </si>
  <si>
    <t xml:space="preserve">                 Total of Grants                   </t>
  </si>
  <si>
    <t xml:space="preserve">               Other current transfers                   </t>
  </si>
  <si>
    <t xml:space="preserve">                   Other current transfers                   </t>
  </si>
  <si>
    <t xml:space="preserve">                     UN Compensation Fund</t>
  </si>
  <si>
    <t xml:space="preserve">                                         **المدفوعات    </t>
  </si>
  <si>
    <t>54.8</t>
  </si>
  <si>
    <t>247.7</t>
  </si>
  <si>
    <t>226.4</t>
  </si>
  <si>
    <t>**: تتضمن  تكاليف الشحن والتامين المستقطعة من قيمة الاستيرادات سيف البالغة (2400.8) مليون دولار</t>
  </si>
  <si>
    <t>**Includes the costs of shipment &amp; insurance detucted from imports value CIF (2400.8) million US $</t>
  </si>
  <si>
    <t>**: تتضمن  تكاليف الشحن والتامين المستقطعة من قيمة الاستيرادات سيف البالغة (2146.1) مليون دولار</t>
  </si>
  <si>
    <t>**Includes the costs of shipment &amp; insurance detucted from imports value CIF (2146.1) million US $</t>
  </si>
  <si>
    <t>**: تتضمن  تكاليف الشحن والتامين المستقطعة من قيمة الاستيرادات سيف البالغة (1874.0) مليون دولار</t>
  </si>
  <si>
    <t>**Includes the costs of shipment &amp; insurance detucted from imports value CIF (1874.0) million US $</t>
  </si>
  <si>
    <t>**: تتضمن  تكاليف الشحن والتامين المستقطعة من قيمة الاستيرادات سيف البالغة (2216.3) مليون دولار</t>
  </si>
  <si>
    <t>**Includes the costs of shipment &amp; insurance detucted from imports value CIF (2216.3) million US $</t>
  </si>
  <si>
    <t>**: تتضمن  تكاليف الشحن والتامين المستقطعة من قيمة الاستيرادات سيف البالغة (8637.2) مليون دولار</t>
  </si>
  <si>
    <t>**Includes the costs of shipment &amp; insurance detucted from imports value CIF (8637.2) million US $</t>
  </si>
  <si>
    <t>Note :Data are updated  .</t>
  </si>
  <si>
    <t>ملاحظة : البيانات محدثة  .</t>
  </si>
  <si>
    <t>IRAQI BALANCE OF PAYMENTS(BPM6) Q1 2019</t>
  </si>
  <si>
    <t xml:space="preserve"> ميزان المدفوعات العراقي للفصل الثالث 2019 حسب منهجية الطبعة السادسة </t>
  </si>
  <si>
    <t xml:space="preserve"> ميزان المدفوعات العراقي سنوي2019 حسب منهجية الطبعة السادسة </t>
  </si>
  <si>
    <t>IRAQI BALANCE OF PAYMENTS (BPM6) 2019</t>
  </si>
  <si>
    <t xml:space="preserve"> ميزان المدفوعات العراقي سنوي 2019 حسب منهجية الطبعة السادسة </t>
  </si>
  <si>
    <t xml:space="preserve"> ميزان المدفوعات العراقي للفصل الرابع 2019 حسب منهجية الطبعة السادسة </t>
  </si>
  <si>
    <t xml:space="preserve">                                                                                                                              **المدفوعات          </t>
  </si>
  <si>
    <t xml:space="preserve">                      ــ Money Market                                                            Instrument\Financtial /  Derivatives,net        </t>
  </si>
  <si>
    <t xml:space="preserve">                      ــ Money Market                                                            Instrument\Financtial / Derivatives,net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</si>
</sst>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  <charset val="178"/>
    </font>
    <font>
      <sz val="14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5">
    <xf numFmtId="0" fontId="0" fillId="0" borderId="0" xfId="0"/>
    <xf numFmtId="0" fontId="3" fillId="0" borderId="0" xfId="2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8" fillId="0" borderId="1" xfId="2" applyFont="1" applyFill="1" applyBorder="1"/>
    <xf numFmtId="165" fontId="7" fillId="0" borderId="1" xfId="2" applyNumberFormat="1" applyFont="1" applyFill="1" applyBorder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readingOrder="2"/>
    </xf>
    <xf numFmtId="165" fontId="7" fillId="0" borderId="1" xfId="2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readingOrder="2"/>
    </xf>
    <xf numFmtId="0" fontId="2" fillId="0" borderId="0" xfId="0" applyFont="1" applyFill="1" applyAlignment="1">
      <alignment horizontal="left" wrapText="1" readingOrder="1"/>
    </xf>
    <xf numFmtId="0" fontId="9" fillId="0" borderId="0" xfId="0" applyFont="1"/>
    <xf numFmtId="0" fontId="2" fillId="0" borderId="0" xfId="0" applyFont="1" applyFill="1" applyAlignment="1">
      <alignment horizontal="right" readingOrder="2"/>
    </xf>
    <xf numFmtId="0" fontId="2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 wrapText="1" readingOrder="2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Fill="1"/>
    <xf numFmtId="0" fontId="7" fillId="0" borderId="0" xfId="2" applyFont="1" applyFill="1" applyBorder="1" applyAlignment="1">
      <alignment horizontal="left"/>
    </xf>
    <xf numFmtId="165" fontId="14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/>
    <xf numFmtId="2" fontId="8" fillId="0" borderId="1" xfId="2" applyNumberFormat="1" applyFont="1" applyFill="1" applyBorder="1" applyAlignment="1">
      <alignment horizontal="left" indent="1"/>
    </xf>
    <xf numFmtId="165" fontId="7" fillId="0" borderId="1" xfId="1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left" indent="1" readingOrder="1"/>
    </xf>
    <xf numFmtId="2" fontId="7" fillId="0" borderId="1" xfId="2" applyNumberFormat="1" applyFont="1" applyFill="1" applyBorder="1" applyAlignment="1">
      <alignment horizontal="left" indent="1"/>
    </xf>
    <xf numFmtId="2" fontId="7" fillId="0" borderId="1" xfId="2" applyNumberFormat="1" applyFont="1" applyFill="1" applyBorder="1" applyAlignment="1">
      <alignment horizontal="left"/>
    </xf>
    <xf numFmtId="0" fontId="8" fillId="0" borderId="1" xfId="0" applyFont="1" applyFill="1" applyBorder="1"/>
    <xf numFmtId="2" fontId="7" fillId="0" borderId="1" xfId="2" applyNumberFormat="1" applyFont="1" applyFill="1" applyBorder="1" applyAlignment="1">
      <alignment horizontal="left" indent="4"/>
    </xf>
    <xf numFmtId="2" fontId="7" fillId="0" borderId="1" xfId="2" applyNumberFormat="1" applyFont="1" applyFill="1" applyBorder="1" applyAlignment="1">
      <alignment horizontal="left" vertical="center" indent="4"/>
    </xf>
    <xf numFmtId="0" fontId="7" fillId="0" borderId="1" xfId="2" applyNumberFormat="1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left" indent="3"/>
    </xf>
    <xf numFmtId="2" fontId="8" fillId="0" borderId="1" xfId="2" applyNumberFormat="1" applyFont="1" applyFill="1" applyBorder="1" applyAlignment="1">
      <alignment horizontal="left" indent="3"/>
    </xf>
    <xf numFmtId="49" fontId="7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/>
    </xf>
    <xf numFmtId="2" fontId="7" fillId="0" borderId="1" xfId="2" applyNumberFormat="1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vertical="top" wrapText="1"/>
    </xf>
    <xf numFmtId="0" fontId="2" fillId="0" borderId="0" xfId="0" quotePrefix="1" applyFont="1" applyFill="1" applyAlignment="1">
      <alignment horizontal="left" wrapText="1" readingOrder="1"/>
    </xf>
    <xf numFmtId="0" fontId="4" fillId="0" borderId="0" xfId="2" applyFont="1" applyBorder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/>
    <xf numFmtId="0" fontId="8" fillId="0" borderId="0" xfId="2" applyFont="1" applyBorder="1" applyAlignment="1">
      <alignment horizontal="center" wrapText="1"/>
    </xf>
    <xf numFmtId="0" fontId="7" fillId="0" borderId="0" xfId="2" applyFont="1" applyBorder="1" applyAlignment="1">
      <alignment horizontal="left"/>
    </xf>
    <xf numFmtId="166" fontId="7" fillId="0" borderId="1" xfId="2" applyNumberFormat="1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center" wrapText="1"/>
    </xf>
    <xf numFmtId="0" fontId="7" fillId="0" borderId="1" xfId="0" quotePrefix="1" applyFont="1" applyFill="1" applyBorder="1" applyAlignment="1">
      <alignment horizontal="center" wrapText="1"/>
    </xf>
    <xf numFmtId="165" fontId="7" fillId="0" borderId="1" xfId="2" quotePrefix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 readingOrder="2"/>
    </xf>
    <xf numFmtId="165" fontId="14" fillId="0" borderId="1" xfId="2" applyNumberFormat="1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center" wrapText="1"/>
    </xf>
    <xf numFmtId="49" fontId="7" fillId="0" borderId="1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center" wrapText="1"/>
    </xf>
    <xf numFmtId="165" fontId="7" fillId="0" borderId="3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left" vertical="center" indent="2"/>
    </xf>
    <xf numFmtId="0" fontId="15" fillId="0" borderId="1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165" fontId="14" fillId="0" borderId="3" xfId="2" applyNumberFormat="1" applyFont="1" applyFill="1" applyBorder="1" applyAlignment="1">
      <alignment horizontal="center" wrapText="1"/>
    </xf>
    <xf numFmtId="0" fontId="8" fillId="0" borderId="4" xfId="2" applyFont="1" applyFill="1" applyBorder="1"/>
    <xf numFmtId="0" fontId="8" fillId="0" borderId="2" xfId="2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6" xfId="2" applyFont="1" applyFill="1" applyBorder="1"/>
    <xf numFmtId="0" fontId="8" fillId="0" borderId="7" xfId="0" applyFont="1" applyFill="1" applyBorder="1" applyAlignment="1">
      <alignment horizontal="right" readingOrder="2"/>
    </xf>
    <xf numFmtId="0" fontId="7" fillId="0" borderId="6" xfId="2" applyFont="1" applyFill="1" applyBorder="1"/>
    <xf numFmtId="3" fontId="7" fillId="0" borderId="6" xfId="2" applyNumberFormat="1" applyFont="1" applyFill="1" applyBorder="1" applyAlignment="1">
      <alignment horizontal="left" indent="1"/>
    </xf>
    <xf numFmtId="0" fontId="7" fillId="0" borderId="7" xfId="0" applyFont="1" applyFill="1" applyBorder="1"/>
    <xf numFmtId="3" fontId="7" fillId="0" borderId="6" xfId="2" applyNumberFormat="1" applyFont="1" applyFill="1" applyBorder="1" applyAlignment="1">
      <alignment horizontal="left" readingOrder="1"/>
    </xf>
    <xf numFmtId="49" fontId="7" fillId="0" borderId="7" xfId="0" applyNumberFormat="1" applyFont="1" applyFill="1" applyBorder="1" applyAlignment="1">
      <alignment horizontal="right" readingOrder="2"/>
    </xf>
    <xf numFmtId="3" fontId="7" fillId="0" borderId="6" xfId="2" applyNumberFormat="1" applyFont="1" applyFill="1" applyBorder="1" applyAlignment="1">
      <alignment horizontal="left" wrapText="1" readingOrder="1"/>
    </xf>
    <xf numFmtId="3" fontId="7" fillId="0" borderId="6" xfId="2" applyNumberFormat="1" applyFont="1" applyFill="1" applyBorder="1" applyAlignment="1"/>
    <xf numFmtId="0" fontId="7" fillId="0" borderId="7" xfId="0" applyFont="1" applyFill="1" applyBorder="1" applyAlignment="1">
      <alignment horizontal="right" readingOrder="2"/>
    </xf>
    <xf numFmtId="3" fontId="7" fillId="0" borderId="6" xfId="2" applyNumberFormat="1" applyFont="1" applyFill="1" applyBorder="1" applyAlignment="1">
      <alignment horizontal="left"/>
    </xf>
    <xf numFmtId="3" fontId="7" fillId="0" borderId="6" xfId="2" applyNumberFormat="1" applyFont="1" applyFill="1" applyBorder="1" applyAlignment="1">
      <alignment horizontal="left" indent="3"/>
    </xf>
    <xf numFmtId="0" fontId="7" fillId="0" borderId="7" xfId="0" applyFont="1" applyFill="1" applyBorder="1" applyAlignment="1">
      <alignment horizontal="right"/>
    </xf>
    <xf numFmtId="0" fontId="7" fillId="0" borderId="6" xfId="2" applyFont="1" applyFill="1" applyBorder="1" applyAlignment="1">
      <alignment horizontal="left" indent="1"/>
    </xf>
    <xf numFmtId="0" fontId="7" fillId="0" borderId="7" xfId="0" applyFont="1" applyFill="1" applyBorder="1" applyAlignment="1"/>
    <xf numFmtId="0" fontId="7" fillId="0" borderId="6" xfId="2" applyFont="1" applyFill="1" applyBorder="1" applyAlignment="1">
      <alignment horizontal="left" indent="2" readingOrder="1"/>
    </xf>
    <xf numFmtId="0" fontId="7" fillId="0" borderId="6" xfId="2" applyFont="1" applyFill="1" applyBorder="1" applyAlignment="1">
      <alignment horizontal="left" indent="2"/>
    </xf>
    <xf numFmtId="0" fontId="7" fillId="0" borderId="6" xfId="2" applyFont="1" applyFill="1" applyBorder="1" applyAlignment="1">
      <alignment horizontal="left" wrapText="1" readingOrder="1"/>
    </xf>
    <xf numFmtId="3" fontId="7" fillId="0" borderId="6" xfId="2" applyNumberFormat="1" applyFont="1" applyFill="1" applyBorder="1" applyAlignment="1">
      <alignment horizontal="left" wrapText="1"/>
    </xf>
    <xf numFmtId="3" fontId="7" fillId="0" borderId="8" xfId="2" applyNumberFormat="1" applyFont="1" applyFill="1" applyBorder="1" applyAlignment="1">
      <alignment horizontal="left" wrapText="1"/>
    </xf>
    <xf numFmtId="165" fontId="7" fillId="0" borderId="3" xfId="2" applyNumberFormat="1" applyFont="1" applyFill="1" applyBorder="1" applyAlignment="1">
      <alignment horizontal="center"/>
    </xf>
    <xf numFmtId="0" fontId="7" fillId="0" borderId="9" xfId="0" applyFont="1" applyFill="1" applyBorder="1"/>
    <xf numFmtId="3" fontId="7" fillId="0" borderId="6" xfId="2" applyNumberFormat="1" applyFont="1" applyFill="1" applyBorder="1" applyAlignment="1">
      <alignment horizontal="center"/>
    </xf>
    <xf numFmtId="3" fontId="7" fillId="0" borderId="8" xfId="2" applyNumberFormat="1" applyFont="1" applyFill="1" applyBorder="1" applyAlignment="1">
      <alignment horizontal="left" indent="3"/>
    </xf>
    <xf numFmtId="0" fontId="8" fillId="0" borderId="4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 readingOrder="2"/>
    </xf>
    <xf numFmtId="0" fontId="7" fillId="0" borderId="6" xfId="2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 wrapText="1" readingOrder="2"/>
    </xf>
    <xf numFmtId="0" fontId="8" fillId="0" borderId="5" xfId="0" applyFont="1" applyFill="1" applyBorder="1" applyAlignment="1">
      <alignment wrapText="1"/>
    </xf>
    <xf numFmtId="0" fontId="7" fillId="0" borderId="7" xfId="0" applyFont="1" applyFill="1" applyBorder="1" applyAlignment="1">
      <alignment horizontal="right" wrapText="1"/>
    </xf>
    <xf numFmtId="2" fontId="8" fillId="0" borderId="6" xfId="2" applyNumberFormat="1" applyFont="1" applyFill="1" applyBorder="1" applyAlignment="1">
      <alignment wrapText="1"/>
    </xf>
    <xf numFmtId="2" fontId="8" fillId="0" borderId="6" xfId="2" applyNumberFormat="1" applyFont="1" applyFill="1" applyBorder="1" applyAlignment="1">
      <alignment horizontal="left" wrapText="1"/>
    </xf>
    <xf numFmtId="2" fontId="7" fillId="0" borderId="6" xfId="2" applyNumberFormat="1" applyFont="1" applyFill="1" applyBorder="1" applyAlignment="1">
      <alignment horizontal="left" wrapText="1" readingOrder="1"/>
    </xf>
    <xf numFmtId="2" fontId="7" fillId="0" borderId="6" xfId="2" applyNumberFormat="1" applyFont="1" applyFill="1" applyBorder="1" applyAlignment="1">
      <alignment horizontal="left" wrapText="1"/>
    </xf>
    <xf numFmtId="2" fontId="7" fillId="0" borderId="6" xfId="2" applyNumberFormat="1" applyFont="1" applyFill="1" applyBorder="1" applyAlignment="1">
      <alignment horizontal="left" vertical="center" wrapText="1"/>
    </xf>
    <xf numFmtId="2" fontId="8" fillId="0" borderId="8" xfId="2" applyNumberFormat="1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right" vertical="top" wrapText="1"/>
    </xf>
    <xf numFmtId="165" fontId="7" fillId="0" borderId="1" xfId="0" quotePrefix="1" applyNumberFormat="1" applyFont="1" applyFill="1" applyBorder="1" applyAlignment="1">
      <alignment horizontal="center" wrapText="1"/>
    </xf>
    <xf numFmtId="0" fontId="9" fillId="0" borderId="0" xfId="0" applyFont="1" applyFill="1"/>
    <xf numFmtId="165" fontId="9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10" fillId="0" borderId="0" xfId="0" applyFont="1" applyFill="1" applyAlignment="1">
      <alignment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4" fillId="0" borderId="0" xfId="2" applyFont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left" indent="2"/>
    </xf>
    <xf numFmtId="165" fontId="11" fillId="0" borderId="1" xfId="2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 readingOrder="2"/>
    </xf>
    <xf numFmtId="2" fontId="11" fillId="0" borderId="1" xfId="2" applyNumberFormat="1" applyFont="1" applyFill="1" applyBorder="1" applyAlignment="1">
      <alignment horizontal="left" indent="2" readingOrder="1"/>
    </xf>
    <xf numFmtId="0" fontId="11" fillId="0" borderId="1" xfId="0" applyFont="1" applyFill="1" applyBorder="1" applyAlignment="1"/>
    <xf numFmtId="2" fontId="11" fillId="0" borderId="1" xfId="2" applyNumberFormat="1" applyFont="1" applyFill="1" applyBorder="1" applyAlignment="1">
      <alignment horizontal="left" indent="2" readingOrder="2"/>
    </xf>
    <xf numFmtId="2" fontId="11" fillId="0" borderId="1" xfId="2" applyNumberFormat="1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right" wrapText="1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 readingOrder="2"/>
    </xf>
    <xf numFmtId="0" fontId="7" fillId="0" borderId="1" xfId="2" applyFont="1" applyFill="1" applyBorder="1" applyAlignment="1">
      <alignment wrapText="1"/>
    </xf>
    <xf numFmtId="3" fontId="7" fillId="0" borderId="1" xfId="2" applyNumberFormat="1" applyFont="1" applyFill="1" applyBorder="1" applyAlignment="1">
      <alignment horizontal="left" wrapText="1"/>
    </xf>
    <xf numFmtId="3" fontId="7" fillId="0" borderId="1" xfId="2" applyNumberFormat="1" applyFont="1" applyFill="1" applyBorder="1" applyAlignment="1">
      <alignment horizontal="left" wrapText="1" readingOrder="1"/>
    </xf>
    <xf numFmtId="49" fontId="7" fillId="0" borderId="1" xfId="0" applyNumberFormat="1" applyFont="1" applyFill="1" applyBorder="1" applyAlignment="1">
      <alignment horizontal="right" wrapText="1" readingOrder="2"/>
    </xf>
    <xf numFmtId="3" fontId="7" fillId="0" borderId="1" xfId="2" applyNumberFormat="1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wrapText="1"/>
    </xf>
    <xf numFmtId="2" fontId="8" fillId="0" borderId="1" xfId="2" applyNumberFormat="1" applyFont="1" applyFill="1" applyBorder="1" applyAlignment="1">
      <alignment horizontal="left" wrapText="1"/>
    </xf>
    <xf numFmtId="2" fontId="7" fillId="0" borderId="1" xfId="2" applyNumberFormat="1" applyFont="1" applyFill="1" applyBorder="1" applyAlignment="1">
      <alignment horizontal="left" wrapText="1" readingOrder="1"/>
    </xf>
    <xf numFmtId="2" fontId="7" fillId="0" borderId="1" xfId="2" applyNumberFormat="1" applyFont="1" applyFill="1" applyBorder="1" applyAlignment="1">
      <alignment horizontal="left" wrapText="1"/>
    </xf>
    <xf numFmtId="2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wrapText="1"/>
    </xf>
    <xf numFmtId="2" fontId="11" fillId="0" borderId="1" xfId="2" applyNumberFormat="1" applyFont="1" applyFill="1" applyBorder="1" applyAlignment="1">
      <alignment horizontal="left" wrapText="1"/>
    </xf>
    <xf numFmtId="165" fontId="11" fillId="0" borderId="1" xfId="2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 readingOrder="2"/>
    </xf>
    <xf numFmtId="2" fontId="11" fillId="0" borderId="1" xfId="2" applyNumberFormat="1" applyFont="1" applyFill="1" applyBorder="1" applyAlignment="1">
      <alignment horizontal="left" wrapText="1" readingOrder="1"/>
    </xf>
    <xf numFmtId="2" fontId="11" fillId="0" borderId="1" xfId="2" applyNumberFormat="1" applyFont="1" applyFill="1" applyBorder="1" applyAlignment="1">
      <alignment horizontal="center" wrapText="1" readingOrder="2"/>
    </xf>
    <xf numFmtId="2" fontId="11" fillId="0" borderId="1" xfId="2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wrapText="1"/>
    </xf>
    <xf numFmtId="2" fontId="11" fillId="0" borderId="6" xfId="2" applyNumberFormat="1" applyFont="1" applyFill="1" applyBorder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horizontal="right" wrapText="1" readingOrder="2"/>
    </xf>
    <xf numFmtId="2" fontId="11" fillId="0" borderId="6" xfId="2" applyNumberFormat="1" applyFont="1" applyFill="1" applyBorder="1" applyAlignment="1">
      <alignment horizontal="center" wrapText="1" readingOrder="2"/>
    </xf>
    <xf numFmtId="2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right" wrapText="1"/>
    </xf>
    <xf numFmtId="2" fontId="11" fillId="0" borderId="6" xfId="2" applyNumberFormat="1" applyFont="1" applyFill="1" applyBorder="1" applyAlignment="1">
      <alignment horizontal="left" vertical="center" wrapText="1" readingOrder="1"/>
    </xf>
    <xf numFmtId="0" fontId="16" fillId="0" borderId="0" xfId="0" quotePrefix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103" workbookViewId="0">
      <selection activeCell="B110" sqref="B110"/>
    </sheetView>
  </sheetViews>
  <sheetFormatPr defaultRowHeight="15" x14ac:dyDescent="0.25"/>
  <cols>
    <col min="1" max="1" width="53.28515625" customWidth="1"/>
    <col min="2" max="2" width="13.140625" customWidth="1"/>
    <col min="3" max="3" width="12.7109375" customWidth="1"/>
    <col min="4" max="4" width="53.140625" customWidth="1"/>
  </cols>
  <sheetData>
    <row r="1" spans="1:4" ht="18.75" x14ac:dyDescent="0.3">
      <c r="A1" s="161" t="s">
        <v>192</v>
      </c>
      <c r="B1" s="161"/>
      <c r="C1" s="161"/>
      <c r="D1" s="161"/>
    </row>
    <row r="2" spans="1:4" ht="18.75" x14ac:dyDescent="0.3">
      <c r="A2" s="161" t="s">
        <v>233</v>
      </c>
      <c r="B2" s="161"/>
      <c r="C2" s="161"/>
      <c r="D2" s="161"/>
    </row>
    <row r="3" spans="1:4" ht="16.5" thickBot="1" x14ac:dyDescent="0.3">
      <c r="A3" s="48" t="s">
        <v>0</v>
      </c>
      <c r="B3" s="164"/>
      <c r="C3" s="164"/>
      <c r="D3" s="15" t="s">
        <v>198</v>
      </c>
    </row>
    <row r="4" spans="1:4" ht="24.95" customHeight="1" x14ac:dyDescent="0.3">
      <c r="A4" s="64" t="s">
        <v>2</v>
      </c>
      <c r="B4" s="62" t="s">
        <v>199</v>
      </c>
      <c r="C4" s="65" t="s">
        <v>4</v>
      </c>
      <c r="D4" s="66" t="s">
        <v>5</v>
      </c>
    </row>
    <row r="5" spans="1:4" ht="24.95" customHeight="1" x14ac:dyDescent="0.25">
      <c r="A5" s="67" t="s">
        <v>6</v>
      </c>
      <c r="B5" s="8">
        <f>B6+B26+B29+B36</f>
        <v>4784.4000000000042</v>
      </c>
      <c r="C5" s="9"/>
      <c r="D5" s="68" t="s">
        <v>7</v>
      </c>
    </row>
    <row r="6" spans="1:4" ht="24.95" customHeight="1" x14ac:dyDescent="0.25">
      <c r="A6" s="69" t="s">
        <v>178</v>
      </c>
      <c r="B6" s="8">
        <f>B7-B15</f>
        <v>8528.4000000000033</v>
      </c>
      <c r="C6" s="11"/>
      <c r="D6" s="68" t="s">
        <v>8</v>
      </c>
    </row>
    <row r="7" spans="1:4" ht="24.95" customHeight="1" x14ac:dyDescent="0.25">
      <c r="A7" s="70" t="s">
        <v>9</v>
      </c>
      <c r="B7" s="8">
        <f>B8+B11+B14</f>
        <v>19147.800000000003</v>
      </c>
      <c r="C7" s="8"/>
      <c r="D7" s="71" t="s">
        <v>10</v>
      </c>
    </row>
    <row r="8" spans="1:4" ht="24.95" customHeight="1" x14ac:dyDescent="0.25">
      <c r="A8" s="72" t="s">
        <v>11</v>
      </c>
      <c r="B8" s="8">
        <f>B9+B10</f>
        <v>18819.900000000001</v>
      </c>
      <c r="C8" s="8"/>
      <c r="D8" s="73" t="s">
        <v>12</v>
      </c>
    </row>
    <row r="9" spans="1:4" ht="24.95" customHeight="1" x14ac:dyDescent="0.25">
      <c r="A9" s="72" t="s">
        <v>13</v>
      </c>
      <c r="B9" s="8">
        <v>18819.900000000001</v>
      </c>
      <c r="C9" s="8"/>
      <c r="D9" s="73" t="s">
        <v>14</v>
      </c>
    </row>
    <row r="10" spans="1:4" ht="24.95" customHeight="1" x14ac:dyDescent="0.25">
      <c r="A10" s="72" t="s">
        <v>15</v>
      </c>
      <c r="B10" s="8">
        <v>0</v>
      </c>
      <c r="C10" s="8"/>
      <c r="D10" s="73" t="s">
        <v>16</v>
      </c>
    </row>
    <row r="11" spans="1:4" ht="24.95" customHeight="1" x14ac:dyDescent="0.25">
      <c r="A11" s="72" t="s">
        <v>17</v>
      </c>
      <c r="B11" s="8">
        <f>B12+B13</f>
        <v>218.4</v>
      </c>
      <c r="C11" s="8"/>
      <c r="D11" s="73" t="s">
        <v>18</v>
      </c>
    </row>
    <row r="12" spans="1:4" ht="24.95" customHeight="1" x14ac:dyDescent="0.25">
      <c r="A12" s="72" t="s">
        <v>19</v>
      </c>
      <c r="B12" s="8">
        <v>217.5</v>
      </c>
      <c r="C12" s="8"/>
      <c r="D12" s="73" t="s">
        <v>20</v>
      </c>
    </row>
    <row r="13" spans="1:4" ht="24.95" customHeight="1" x14ac:dyDescent="0.25">
      <c r="A13" s="72" t="s">
        <v>15</v>
      </c>
      <c r="B13" s="8">
        <v>0.9</v>
      </c>
      <c r="C13" s="8"/>
      <c r="D13" s="73" t="s">
        <v>16</v>
      </c>
    </row>
    <row r="14" spans="1:4" ht="24.95" customHeight="1" x14ac:dyDescent="0.25">
      <c r="A14" s="74" t="s">
        <v>21</v>
      </c>
      <c r="B14" s="8">
        <v>109.5</v>
      </c>
      <c r="C14" s="8"/>
      <c r="D14" s="73" t="s">
        <v>22</v>
      </c>
    </row>
    <row r="15" spans="1:4" ht="24.95" customHeight="1" x14ac:dyDescent="0.25">
      <c r="A15" s="70" t="s">
        <v>23</v>
      </c>
      <c r="B15" s="8">
        <f>B16+B22</f>
        <v>10619.4</v>
      </c>
      <c r="C15" s="8">
        <f>C16+C22</f>
        <v>12493.4</v>
      </c>
      <c r="D15" s="71" t="s">
        <v>24</v>
      </c>
    </row>
    <row r="16" spans="1:4" ht="24.95" customHeight="1" x14ac:dyDescent="0.25">
      <c r="A16" s="75" t="s">
        <v>25</v>
      </c>
      <c r="B16" s="8">
        <f>B17+B18+B19+B20+B21</f>
        <v>1864.3999999999999</v>
      </c>
      <c r="C16" s="8">
        <f>C17+C18+C19+C20+C21</f>
        <v>2193.4</v>
      </c>
      <c r="D16" s="76" t="s">
        <v>26</v>
      </c>
    </row>
    <row r="17" spans="1:4" ht="24.95" customHeight="1" x14ac:dyDescent="0.25">
      <c r="A17" s="77" t="s">
        <v>27</v>
      </c>
      <c r="B17" s="8">
        <v>864.9</v>
      </c>
      <c r="C17" s="8">
        <v>1017.6</v>
      </c>
      <c r="D17" s="71" t="s">
        <v>28</v>
      </c>
    </row>
    <row r="18" spans="1:4" ht="24.95" customHeight="1" x14ac:dyDescent="0.25">
      <c r="A18" s="77" t="s">
        <v>29</v>
      </c>
      <c r="B18" s="8">
        <v>331.8</v>
      </c>
      <c r="C18" s="8">
        <v>390.3</v>
      </c>
      <c r="D18" s="71" t="s">
        <v>30</v>
      </c>
    </row>
    <row r="19" spans="1:4" ht="24.95" customHeight="1" x14ac:dyDescent="0.25">
      <c r="A19" s="75" t="s">
        <v>31</v>
      </c>
      <c r="B19" s="8">
        <v>624.4</v>
      </c>
      <c r="C19" s="115">
        <v>734.6</v>
      </c>
      <c r="D19" s="71" t="s">
        <v>32</v>
      </c>
    </row>
    <row r="20" spans="1:4" ht="24.95" customHeight="1" x14ac:dyDescent="0.25">
      <c r="A20" s="75" t="s">
        <v>33</v>
      </c>
      <c r="B20" s="8">
        <v>41.3</v>
      </c>
      <c r="C20" s="8">
        <v>48.6</v>
      </c>
      <c r="D20" s="71" t="s">
        <v>34</v>
      </c>
    </row>
    <row r="21" spans="1:4" ht="24.95" customHeight="1" x14ac:dyDescent="0.25">
      <c r="A21" s="75" t="s">
        <v>35</v>
      </c>
      <c r="B21" s="8">
        <v>2</v>
      </c>
      <c r="C21" s="8">
        <v>2.2999999999999998</v>
      </c>
      <c r="D21" s="71" t="s">
        <v>36</v>
      </c>
    </row>
    <row r="22" spans="1:4" ht="24.95" customHeight="1" x14ac:dyDescent="0.25">
      <c r="A22" s="75" t="s">
        <v>37</v>
      </c>
      <c r="B22" s="8">
        <f>B23+B24+B25</f>
        <v>8755</v>
      </c>
      <c r="C22" s="8">
        <f>C23+C24+C25</f>
        <v>10300</v>
      </c>
      <c r="D22" s="76" t="s">
        <v>38</v>
      </c>
    </row>
    <row r="23" spans="1:4" ht="24.95" customHeight="1" x14ac:dyDescent="0.25">
      <c r="A23" s="78" t="s">
        <v>39</v>
      </c>
      <c r="B23" s="8">
        <v>2188.8000000000002</v>
      </c>
      <c r="C23" s="8">
        <v>2575</v>
      </c>
      <c r="D23" s="71" t="s">
        <v>40</v>
      </c>
    </row>
    <row r="24" spans="1:4" ht="24.95" customHeight="1" x14ac:dyDescent="0.25">
      <c r="A24" s="78" t="s">
        <v>41</v>
      </c>
      <c r="B24" s="8">
        <v>6566.2</v>
      </c>
      <c r="C24" s="8">
        <v>7725</v>
      </c>
      <c r="D24" s="71" t="s">
        <v>42</v>
      </c>
    </row>
    <row r="25" spans="1:4" ht="24.95" customHeight="1" x14ac:dyDescent="0.25">
      <c r="A25" s="78" t="s">
        <v>43</v>
      </c>
      <c r="B25" s="8">
        <v>0</v>
      </c>
      <c r="C25" s="8">
        <v>0</v>
      </c>
      <c r="D25" s="71" t="s">
        <v>44</v>
      </c>
    </row>
    <row r="26" spans="1:4" ht="24.95" customHeight="1" x14ac:dyDescent="0.25">
      <c r="A26" s="69" t="s">
        <v>179</v>
      </c>
      <c r="B26" s="8">
        <f>B27-B28</f>
        <v>-3682.4999999999991</v>
      </c>
      <c r="C26" s="8"/>
      <c r="D26" s="68" t="s">
        <v>45</v>
      </c>
    </row>
    <row r="27" spans="1:4" ht="24.95" customHeight="1" x14ac:dyDescent="0.25">
      <c r="A27" s="70" t="s">
        <v>46</v>
      </c>
      <c r="B27" s="8">
        <v>1425.5</v>
      </c>
      <c r="C27" s="8"/>
      <c r="D27" s="71" t="s">
        <v>47</v>
      </c>
    </row>
    <row r="28" spans="1:4" ht="24.95" customHeight="1" x14ac:dyDescent="0.25">
      <c r="A28" s="70" t="s">
        <v>48</v>
      </c>
      <c r="B28" s="8">
        <v>5107.9999999999991</v>
      </c>
      <c r="C28" s="8"/>
      <c r="D28" s="79" t="s">
        <v>49</v>
      </c>
    </row>
    <row r="29" spans="1:4" ht="24.95" customHeight="1" x14ac:dyDescent="0.25">
      <c r="A29" s="69" t="s">
        <v>180</v>
      </c>
      <c r="B29" s="8">
        <f>B30+B31</f>
        <v>-38.899999999999977</v>
      </c>
      <c r="C29" s="8"/>
      <c r="D29" s="68" t="s">
        <v>50</v>
      </c>
    </row>
    <row r="30" spans="1:4" ht="24.95" customHeight="1" x14ac:dyDescent="0.25">
      <c r="A30" s="80" t="s">
        <v>51</v>
      </c>
      <c r="B30" s="8">
        <v>1</v>
      </c>
      <c r="C30" s="8"/>
      <c r="D30" s="81" t="s">
        <v>52</v>
      </c>
    </row>
    <row r="31" spans="1:4" ht="24.95" customHeight="1" x14ac:dyDescent="0.25">
      <c r="A31" s="80" t="s">
        <v>53</v>
      </c>
      <c r="B31" s="8">
        <f>B32-B33</f>
        <v>-39.899999999999977</v>
      </c>
      <c r="C31" s="8"/>
      <c r="D31" s="81" t="s">
        <v>54</v>
      </c>
    </row>
    <row r="32" spans="1:4" ht="24.95" customHeight="1" x14ac:dyDescent="0.25">
      <c r="A32" s="82" t="s">
        <v>55</v>
      </c>
      <c r="B32" s="8">
        <v>403.8</v>
      </c>
      <c r="C32" s="8"/>
      <c r="D32" s="81" t="s">
        <v>56</v>
      </c>
    </row>
    <row r="33" spans="1:4" ht="24.95" customHeight="1" x14ac:dyDescent="0.25">
      <c r="A33" s="82" t="s">
        <v>57</v>
      </c>
      <c r="B33" s="8">
        <f>B34+B35</f>
        <v>443.7</v>
      </c>
      <c r="C33" s="8"/>
      <c r="D33" s="81" t="s">
        <v>58</v>
      </c>
    </row>
    <row r="34" spans="1:4" ht="24.95" customHeight="1" x14ac:dyDescent="0.25">
      <c r="A34" s="83" t="s">
        <v>59</v>
      </c>
      <c r="B34" s="8">
        <v>0</v>
      </c>
      <c r="C34" s="8"/>
      <c r="D34" s="76" t="s">
        <v>181</v>
      </c>
    </row>
    <row r="35" spans="1:4" ht="24.95" customHeight="1" x14ac:dyDescent="0.25">
      <c r="A35" s="83" t="s">
        <v>60</v>
      </c>
      <c r="B35" s="8">
        <v>443.7</v>
      </c>
      <c r="C35" s="8"/>
      <c r="D35" s="76" t="s">
        <v>182</v>
      </c>
    </row>
    <row r="36" spans="1:4" ht="24.95" customHeight="1" x14ac:dyDescent="0.25">
      <c r="A36" s="69" t="s">
        <v>183</v>
      </c>
      <c r="B36" s="8">
        <f>B37+B38</f>
        <v>-22.599999999999952</v>
      </c>
      <c r="C36" s="8"/>
      <c r="D36" s="68" t="s">
        <v>61</v>
      </c>
    </row>
    <row r="37" spans="1:4" ht="24.95" customHeight="1" x14ac:dyDescent="0.25">
      <c r="A37" s="80" t="s">
        <v>62</v>
      </c>
      <c r="B37" s="8">
        <v>-81.8</v>
      </c>
      <c r="C37" s="8"/>
      <c r="D37" s="71" t="s">
        <v>63</v>
      </c>
    </row>
    <row r="38" spans="1:4" ht="24.95" customHeight="1" x14ac:dyDescent="0.25">
      <c r="A38" s="80" t="s">
        <v>64</v>
      </c>
      <c r="B38" s="8">
        <f>B39-B42</f>
        <v>59.200000000000045</v>
      </c>
      <c r="C38" s="8"/>
      <c r="D38" s="71" t="s">
        <v>65</v>
      </c>
    </row>
    <row r="39" spans="1:4" ht="24.95" customHeight="1" x14ac:dyDescent="0.25">
      <c r="A39" s="82" t="s">
        <v>184</v>
      </c>
      <c r="B39" s="8">
        <f>B40+B41</f>
        <v>323.70000000000005</v>
      </c>
      <c r="C39" s="8"/>
      <c r="D39" s="71" t="s">
        <v>66</v>
      </c>
    </row>
    <row r="40" spans="1:4" ht="24.95" customHeight="1" x14ac:dyDescent="0.25">
      <c r="A40" s="89" t="s">
        <v>185</v>
      </c>
      <c r="B40" s="8">
        <v>313.10000000000002</v>
      </c>
      <c r="C40" s="8"/>
      <c r="D40" s="81" t="s">
        <v>67</v>
      </c>
    </row>
    <row r="41" spans="1:4" ht="24.95" customHeight="1" x14ac:dyDescent="0.25">
      <c r="A41" s="89" t="s">
        <v>186</v>
      </c>
      <c r="B41" s="8">
        <v>10.6</v>
      </c>
      <c r="C41" s="8"/>
      <c r="D41" s="76" t="s">
        <v>68</v>
      </c>
    </row>
    <row r="42" spans="1:4" ht="24.95" customHeight="1" x14ac:dyDescent="0.25">
      <c r="A42" s="82" t="s">
        <v>187</v>
      </c>
      <c r="B42" s="8">
        <f>B43+B44</f>
        <v>264.5</v>
      </c>
      <c r="C42" s="8"/>
      <c r="D42" s="71" t="s">
        <v>69</v>
      </c>
    </row>
    <row r="43" spans="1:4" ht="24.95" customHeight="1" x14ac:dyDescent="0.25">
      <c r="A43" s="89" t="s">
        <v>188</v>
      </c>
      <c r="B43" s="8">
        <v>0</v>
      </c>
      <c r="C43" s="8"/>
      <c r="D43" s="81" t="s">
        <v>70</v>
      </c>
    </row>
    <row r="44" spans="1:4" ht="24.95" customHeight="1" x14ac:dyDescent="0.25">
      <c r="A44" s="89" t="s">
        <v>189</v>
      </c>
      <c r="B44" s="50">
        <f>B45+B46</f>
        <v>264.5</v>
      </c>
      <c r="C44" s="8"/>
      <c r="D44" s="76" t="s">
        <v>71</v>
      </c>
    </row>
    <row r="45" spans="1:4" ht="24.95" customHeight="1" x14ac:dyDescent="0.25">
      <c r="A45" s="78" t="s">
        <v>72</v>
      </c>
      <c r="B45" s="8">
        <v>240</v>
      </c>
      <c r="C45" s="8"/>
      <c r="D45" s="71" t="s">
        <v>211</v>
      </c>
    </row>
    <row r="46" spans="1:4" ht="24.95" customHeight="1" thickBot="1" x14ac:dyDescent="0.3">
      <c r="A46" s="90" t="s">
        <v>74</v>
      </c>
      <c r="B46" s="87">
        <v>24.5</v>
      </c>
      <c r="C46" s="87"/>
      <c r="D46" s="88" t="s">
        <v>212</v>
      </c>
    </row>
    <row r="47" spans="1:4" ht="18" customHeight="1" x14ac:dyDescent="0.25">
      <c r="A47" s="14" t="s">
        <v>76</v>
      </c>
      <c r="B47" s="107"/>
      <c r="C47" s="107"/>
      <c r="D47" s="16" t="s">
        <v>77</v>
      </c>
    </row>
    <row r="48" spans="1:4" ht="26.25" customHeight="1" x14ac:dyDescent="0.25">
      <c r="A48" s="110" t="s">
        <v>226</v>
      </c>
      <c r="B48" s="17"/>
      <c r="C48" s="18"/>
      <c r="D48" s="19" t="s">
        <v>225</v>
      </c>
    </row>
    <row r="49" spans="1:4" x14ac:dyDescent="0.25">
      <c r="A49" s="20" t="s">
        <v>231</v>
      </c>
      <c r="B49" s="21"/>
      <c r="C49" s="21"/>
      <c r="D49" s="22" t="s">
        <v>232</v>
      </c>
    </row>
    <row r="51" spans="1:4" ht="17.25" customHeight="1" x14ac:dyDescent="0.3">
      <c r="A51" s="161" t="s">
        <v>192</v>
      </c>
      <c r="B51" s="161"/>
      <c r="C51" s="161"/>
      <c r="D51" s="161"/>
    </row>
    <row r="52" spans="1:4" ht="16.5" customHeight="1" x14ac:dyDescent="0.3">
      <c r="A52" s="161" t="s">
        <v>200</v>
      </c>
      <c r="B52" s="161"/>
      <c r="C52" s="161"/>
      <c r="D52" s="161"/>
    </row>
    <row r="53" spans="1:4" ht="15.75" customHeight="1" x14ac:dyDescent="0.25">
      <c r="A53" s="23" t="s">
        <v>78</v>
      </c>
      <c r="B53" s="47"/>
      <c r="C53" s="47"/>
      <c r="D53" s="15" t="s">
        <v>198</v>
      </c>
    </row>
    <row r="54" spans="1:4" ht="24.95" customHeight="1" x14ac:dyDescent="0.3">
      <c r="A54" s="7" t="s">
        <v>2</v>
      </c>
      <c r="B54" s="61" t="s">
        <v>199</v>
      </c>
      <c r="C54" s="5" t="s">
        <v>4</v>
      </c>
      <c r="D54" s="31" t="s">
        <v>79</v>
      </c>
    </row>
    <row r="55" spans="1:4" ht="24.95" customHeight="1" x14ac:dyDescent="0.25">
      <c r="A55" s="7" t="s">
        <v>80</v>
      </c>
      <c r="B55" s="8">
        <f>B56-B57</f>
        <v>-2.2999999999999998</v>
      </c>
      <c r="C55" s="24"/>
      <c r="D55" s="10" t="s">
        <v>81</v>
      </c>
    </row>
    <row r="56" spans="1:4" ht="24.95" customHeight="1" x14ac:dyDescent="0.25">
      <c r="A56" s="4" t="s">
        <v>82</v>
      </c>
      <c r="B56" s="8">
        <v>0</v>
      </c>
      <c r="C56" s="24"/>
      <c r="D56" s="12" t="s">
        <v>83</v>
      </c>
    </row>
    <row r="57" spans="1:4" ht="24.95" customHeight="1" x14ac:dyDescent="0.25">
      <c r="A57" s="4" t="s">
        <v>84</v>
      </c>
      <c r="B57" s="8">
        <v>2.2999999999999998</v>
      </c>
      <c r="C57" s="24"/>
      <c r="D57" s="6" t="s">
        <v>85</v>
      </c>
    </row>
    <row r="58" spans="1:4" ht="24.95" customHeight="1" x14ac:dyDescent="0.25">
      <c r="A58" s="25" t="s">
        <v>86</v>
      </c>
      <c r="B58" s="8">
        <f>B59+B62+B77+B93</f>
        <v>4857.0000000000009</v>
      </c>
      <c r="C58" s="24"/>
      <c r="D58" s="10" t="s">
        <v>87</v>
      </c>
    </row>
    <row r="59" spans="1:4" ht="24.95" customHeight="1" x14ac:dyDescent="0.25">
      <c r="A59" s="26" t="s">
        <v>88</v>
      </c>
      <c r="B59" s="8">
        <f>B60-B61</f>
        <v>795.19999999999993</v>
      </c>
      <c r="C59" s="24"/>
      <c r="D59" s="10" t="s">
        <v>89</v>
      </c>
    </row>
    <row r="60" spans="1:4" ht="24.95" customHeight="1" x14ac:dyDescent="0.25">
      <c r="A60" s="4" t="s">
        <v>90</v>
      </c>
      <c r="B60" s="8">
        <v>42.9</v>
      </c>
      <c r="C60" s="24"/>
      <c r="D60" s="13" t="s">
        <v>91</v>
      </c>
    </row>
    <row r="61" spans="1:4" ht="24.95" customHeight="1" x14ac:dyDescent="0.25">
      <c r="A61" s="4" t="s">
        <v>92</v>
      </c>
      <c r="B61" s="111">
        <v>-752.3</v>
      </c>
      <c r="C61" s="24"/>
      <c r="D61" s="13" t="s">
        <v>93</v>
      </c>
    </row>
    <row r="62" spans="1:4" ht="24.95" customHeight="1" x14ac:dyDescent="0.25">
      <c r="A62" s="26" t="s">
        <v>94</v>
      </c>
      <c r="B62" s="27">
        <f>B63-B70</f>
        <v>-281.69999999999993</v>
      </c>
      <c r="C62" s="24"/>
      <c r="D62" s="10" t="s">
        <v>95</v>
      </c>
    </row>
    <row r="63" spans="1:4" ht="24.95" customHeight="1" x14ac:dyDescent="0.25">
      <c r="A63" s="28" t="s">
        <v>96</v>
      </c>
      <c r="B63" s="27">
        <f>B64+B67</f>
        <v>-283.09999999999991</v>
      </c>
      <c r="C63" s="24"/>
      <c r="D63" s="13" t="s">
        <v>97</v>
      </c>
    </row>
    <row r="64" spans="1:4" ht="24.95" customHeight="1" x14ac:dyDescent="0.25">
      <c r="A64" s="29" t="s">
        <v>98</v>
      </c>
      <c r="B64" s="27">
        <f>B65-B66</f>
        <v>-297.99999999999989</v>
      </c>
      <c r="C64" s="24"/>
      <c r="D64" s="13" t="s">
        <v>99</v>
      </c>
    </row>
    <row r="65" spans="1:4" ht="24.95" customHeight="1" x14ac:dyDescent="0.25">
      <c r="A65" s="29" t="s">
        <v>100</v>
      </c>
      <c r="B65" s="27">
        <v>987.6</v>
      </c>
      <c r="C65" s="24"/>
      <c r="D65" s="13" t="s">
        <v>101</v>
      </c>
    </row>
    <row r="66" spans="1:4" ht="24.95" customHeight="1" x14ac:dyDescent="0.25">
      <c r="A66" s="29" t="s">
        <v>102</v>
      </c>
      <c r="B66" s="27">
        <v>1285.5999999999999</v>
      </c>
      <c r="C66" s="24"/>
      <c r="D66" s="13" t="s">
        <v>103</v>
      </c>
    </row>
    <row r="67" spans="1:4" ht="24.95" customHeight="1" x14ac:dyDescent="0.25">
      <c r="A67" s="29" t="s">
        <v>104</v>
      </c>
      <c r="B67" s="27">
        <f>B68-B69</f>
        <v>14.9</v>
      </c>
      <c r="C67" s="24"/>
      <c r="D67" s="13" t="s">
        <v>105</v>
      </c>
    </row>
    <row r="68" spans="1:4" ht="24.95" customHeight="1" x14ac:dyDescent="0.25">
      <c r="A68" s="29" t="s">
        <v>106</v>
      </c>
      <c r="B68" s="27">
        <v>14.9</v>
      </c>
      <c r="C68" s="24"/>
      <c r="D68" s="13" t="s">
        <v>101</v>
      </c>
    </row>
    <row r="69" spans="1:4" ht="24.95" customHeight="1" x14ac:dyDescent="0.25">
      <c r="A69" s="29" t="s">
        <v>107</v>
      </c>
      <c r="B69" s="27">
        <v>0</v>
      </c>
      <c r="C69" s="24"/>
      <c r="D69" s="13" t="s">
        <v>103</v>
      </c>
    </row>
    <row r="70" spans="1:4" ht="24.95" customHeight="1" x14ac:dyDescent="0.25">
      <c r="A70" s="28" t="s">
        <v>108</v>
      </c>
      <c r="B70" s="27">
        <f>B71+B74</f>
        <v>-1.4</v>
      </c>
      <c r="C70" s="24"/>
      <c r="D70" s="6" t="s">
        <v>109</v>
      </c>
    </row>
    <row r="71" spans="1:4" ht="24.95" customHeight="1" x14ac:dyDescent="0.25">
      <c r="A71" s="29" t="s">
        <v>110</v>
      </c>
      <c r="B71" s="27">
        <f>B72-B73</f>
        <v>0</v>
      </c>
      <c r="C71" s="24"/>
      <c r="D71" s="13" t="s">
        <v>99</v>
      </c>
    </row>
    <row r="72" spans="1:4" ht="24.95" customHeight="1" x14ac:dyDescent="0.25">
      <c r="A72" s="29" t="s">
        <v>111</v>
      </c>
      <c r="B72" s="27">
        <v>0</v>
      </c>
      <c r="C72" s="24"/>
      <c r="D72" s="13" t="s">
        <v>101</v>
      </c>
    </row>
    <row r="73" spans="1:4" ht="24.95" customHeight="1" x14ac:dyDescent="0.25">
      <c r="A73" s="29" t="s">
        <v>107</v>
      </c>
      <c r="B73" s="27">
        <v>0</v>
      </c>
      <c r="C73" s="24"/>
      <c r="D73" s="13" t="s">
        <v>103</v>
      </c>
    </row>
    <row r="74" spans="1:4" ht="24.95" customHeight="1" x14ac:dyDescent="0.25">
      <c r="A74" s="30" t="s">
        <v>112</v>
      </c>
      <c r="B74" s="27">
        <f>B75-B76</f>
        <v>-1.4</v>
      </c>
      <c r="C74" s="24"/>
      <c r="D74" s="13" t="s">
        <v>105</v>
      </c>
    </row>
    <row r="75" spans="1:4" ht="24.95" customHeight="1" x14ac:dyDescent="0.25">
      <c r="A75" s="29" t="s">
        <v>111</v>
      </c>
      <c r="B75" s="27">
        <v>0.4</v>
      </c>
      <c r="C75" s="24"/>
      <c r="D75" s="13" t="s">
        <v>113</v>
      </c>
    </row>
    <row r="76" spans="1:4" ht="24.95" customHeight="1" x14ac:dyDescent="0.25">
      <c r="A76" s="29" t="s">
        <v>114</v>
      </c>
      <c r="B76" s="27">
        <v>1.8</v>
      </c>
      <c r="C76" s="24"/>
      <c r="D76" s="13" t="s">
        <v>115</v>
      </c>
    </row>
    <row r="77" spans="1:4" ht="24.95" customHeight="1" x14ac:dyDescent="0.25">
      <c r="A77" s="26" t="s">
        <v>116</v>
      </c>
      <c r="B77" s="8">
        <f>B78+B89+B92</f>
        <v>3597.7000000000003</v>
      </c>
      <c r="C77" s="24"/>
      <c r="D77" s="10" t="s">
        <v>117</v>
      </c>
    </row>
    <row r="78" spans="1:4" ht="24.95" customHeight="1" x14ac:dyDescent="0.25">
      <c r="A78" s="39" t="s">
        <v>118</v>
      </c>
      <c r="B78" s="8">
        <f>B79-B84</f>
        <v>1868.3999999999999</v>
      </c>
      <c r="C78" s="24"/>
      <c r="D78" s="12" t="s">
        <v>119</v>
      </c>
    </row>
    <row r="79" spans="1:4" ht="24.95" customHeight="1" x14ac:dyDescent="0.25">
      <c r="A79" s="28" t="s">
        <v>120</v>
      </c>
      <c r="B79" s="8">
        <f>B80+B81+B82+B83</f>
        <v>1285.0999999999999</v>
      </c>
      <c r="C79" s="24"/>
      <c r="D79" s="13" t="s">
        <v>121</v>
      </c>
    </row>
    <row r="80" spans="1:4" ht="24.95" customHeight="1" x14ac:dyDescent="0.25">
      <c r="A80" s="32" t="s">
        <v>122</v>
      </c>
      <c r="B80" s="8">
        <v>0</v>
      </c>
      <c r="C80" s="24"/>
      <c r="D80" s="13" t="s">
        <v>123</v>
      </c>
    </row>
    <row r="81" spans="1:4" ht="24.95" customHeight="1" x14ac:dyDescent="0.25">
      <c r="A81" s="33" t="s">
        <v>124</v>
      </c>
      <c r="B81" s="34">
        <v>850.3</v>
      </c>
      <c r="C81" s="24"/>
      <c r="D81" s="13" t="s">
        <v>125</v>
      </c>
    </row>
    <row r="82" spans="1:4" ht="24.95" customHeight="1" x14ac:dyDescent="0.25">
      <c r="A82" s="32" t="s">
        <v>126</v>
      </c>
      <c r="B82" s="8">
        <v>434.8</v>
      </c>
      <c r="C82" s="24"/>
      <c r="D82" s="13" t="s">
        <v>127</v>
      </c>
    </row>
    <row r="83" spans="1:4" ht="24.95" customHeight="1" x14ac:dyDescent="0.25">
      <c r="A83" s="32" t="s">
        <v>128</v>
      </c>
      <c r="B83" s="8">
        <v>0</v>
      </c>
      <c r="C83" s="24"/>
      <c r="D83" s="13" t="s">
        <v>129</v>
      </c>
    </row>
    <row r="84" spans="1:4" ht="24.95" customHeight="1" x14ac:dyDescent="0.25">
      <c r="A84" s="28" t="s">
        <v>108</v>
      </c>
      <c r="B84" s="8">
        <f>B85+B86+B87+B88</f>
        <v>-583.29999999999995</v>
      </c>
      <c r="C84" s="24"/>
      <c r="D84" s="6" t="s">
        <v>130</v>
      </c>
    </row>
    <row r="85" spans="1:4" ht="24.95" customHeight="1" x14ac:dyDescent="0.25">
      <c r="A85" s="35" t="s">
        <v>131</v>
      </c>
      <c r="B85" s="8">
        <v>-583.29999999999995</v>
      </c>
      <c r="C85" s="24"/>
      <c r="D85" s="13" t="s">
        <v>132</v>
      </c>
    </row>
    <row r="86" spans="1:4" ht="24.95" customHeight="1" x14ac:dyDescent="0.25">
      <c r="A86" s="32" t="s">
        <v>133</v>
      </c>
      <c r="B86" s="8">
        <v>0</v>
      </c>
      <c r="C86" s="24"/>
      <c r="D86" s="54" t="s">
        <v>134</v>
      </c>
    </row>
    <row r="87" spans="1:4" ht="24.95" customHeight="1" x14ac:dyDescent="0.25">
      <c r="A87" s="32" t="s">
        <v>135</v>
      </c>
      <c r="B87" s="8">
        <v>0</v>
      </c>
      <c r="C87" s="24"/>
      <c r="D87" s="13" t="s">
        <v>136</v>
      </c>
    </row>
    <row r="88" spans="1:4" ht="24.95" customHeight="1" x14ac:dyDescent="0.25">
      <c r="A88" s="32" t="s">
        <v>126</v>
      </c>
      <c r="B88" s="8">
        <v>0</v>
      </c>
      <c r="C88" s="24"/>
      <c r="D88" s="13" t="s">
        <v>127</v>
      </c>
    </row>
    <row r="89" spans="1:4" ht="24.95" customHeight="1" x14ac:dyDescent="0.25">
      <c r="A89" s="60" t="s">
        <v>137</v>
      </c>
      <c r="B89" s="8">
        <f>B90-B91</f>
        <v>1400.4</v>
      </c>
      <c r="C89" s="24"/>
      <c r="D89" s="53" t="s">
        <v>138</v>
      </c>
    </row>
    <row r="90" spans="1:4" ht="24.95" customHeight="1" x14ac:dyDescent="0.25">
      <c r="A90" s="28" t="s">
        <v>139</v>
      </c>
      <c r="B90" s="8">
        <v>1248.9000000000001</v>
      </c>
      <c r="C90" s="24"/>
      <c r="D90" s="12" t="s">
        <v>140</v>
      </c>
    </row>
    <row r="91" spans="1:4" ht="24.95" customHeight="1" x14ac:dyDescent="0.25">
      <c r="A91" s="28" t="s">
        <v>141</v>
      </c>
      <c r="B91" s="8">
        <v>-151.5</v>
      </c>
      <c r="C91" s="24"/>
      <c r="D91" s="12" t="s">
        <v>142</v>
      </c>
    </row>
    <row r="92" spans="1:4" ht="24.95" customHeight="1" x14ac:dyDescent="0.25">
      <c r="A92" s="36" t="s">
        <v>143</v>
      </c>
      <c r="B92" s="34">
        <v>328.9</v>
      </c>
      <c r="C92" s="24"/>
      <c r="D92" s="12" t="s">
        <v>144</v>
      </c>
    </row>
    <row r="93" spans="1:4" ht="24.95" customHeight="1" x14ac:dyDescent="0.25">
      <c r="A93" s="38" t="s">
        <v>145</v>
      </c>
      <c r="B93" s="8">
        <f>B96</f>
        <v>745.80000000000007</v>
      </c>
      <c r="C93" s="24"/>
      <c r="D93" s="10" t="s">
        <v>146</v>
      </c>
    </row>
    <row r="94" spans="1:4" ht="24.95" customHeight="1" x14ac:dyDescent="0.25">
      <c r="A94" s="29" t="s">
        <v>147</v>
      </c>
      <c r="B94" s="8">
        <f>B95</f>
        <v>745.80000000000007</v>
      </c>
      <c r="C94" s="24"/>
      <c r="D94" s="13" t="s">
        <v>148</v>
      </c>
    </row>
    <row r="95" spans="1:4" ht="24.95" customHeight="1" x14ac:dyDescent="0.25">
      <c r="A95" s="39" t="s">
        <v>149</v>
      </c>
      <c r="B95" s="8">
        <f>B96</f>
        <v>745.80000000000007</v>
      </c>
      <c r="C95" s="24"/>
      <c r="D95" s="13" t="s">
        <v>150</v>
      </c>
    </row>
    <row r="96" spans="1:4" ht="24.95" customHeight="1" x14ac:dyDescent="0.25">
      <c r="A96" s="39" t="s">
        <v>151</v>
      </c>
      <c r="B96" s="8">
        <f>B97+B98+B99+B100</f>
        <v>745.80000000000007</v>
      </c>
      <c r="C96" s="24"/>
      <c r="D96" s="13" t="s">
        <v>152</v>
      </c>
    </row>
    <row r="97" spans="1:4" ht="24.95" customHeight="1" x14ac:dyDescent="0.25">
      <c r="A97" s="116" t="s">
        <v>153</v>
      </c>
      <c r="B97" s="117">
        <v>0</v>
      </c>
      <c r="C97" s="24"/>
      <c r="D97" s="118" t="s">
        <v>154</v>
      </c>
    </row>
    <row r="98" spans="1:4" ht="24.95" customHeight="1" x14ac:dyDescent="0.25">
      <c r="A98" s="116" t="s">
        <v>155</v>
      </c>
      <c r="B98" s="117">
        <v>-1.9</v>
      </c>
      <c r="C98" s="24"/>
      <c r="D98" s="118" t="s">
        <v>156</v>
      </c>
    </row>
    <row r="99" spans="1:4" ht="24.95" customHeight="1" x14ac:dyDescent="0.25">
      <c r="A99" s="116" t="s">
        <v>157</v>
      </c>
      <c r="B99" s="117">
        <v>0</v>
      </c>
      <c r="C99" s="24"/>
      <c r="D99" s="118" t="s">
        <v>158</v>
      </c>
    </row>
    <row r="100" spans="1:4" ht="24.95" customHeight="1" x14ac:dyDescent="0.25">
      <c r="A100" s="116" t="s">
        <v>159</v>
      </c>
      <c r="B100" s="117">
        <f>B101+B104+B108</f>
        <v>747.7</v>
      </c>
      <c r="C100" s="24"/>
      <c r="D100" s="118" t="s">
        <v>160</v>
      </c>
    </row>
    <row r="101" spans="1:4" ht="24.95" customHeight="1" x14ac:dyDescent="0.25">
      <c r="A101" s="118" t="s">
        <v>161</v>
      </c>
      <c r="B101" s="117">
        <f>B102+B103</f>
        <v>-1083.5999999999999</v>
      </c>
      <c r="C101" s="24"/>
      <c r="D101" s="119" t="s">
        <v>162</v>
      </c>
    </row>
    <row r="102" spans="1:4" ht="24.95" customHeight="1" x14ac:dyDescent="0.25">
      <c r="A102" s="120" t="s">
        <v>163</v>
      </c>
      <c r="B102" s="117">
        <v>-792.3</v>
      </c>
      <c r="C102" s="24"/>
      <c r="D102" s="121" t="s">
        <v>164</v>
      </c>
    </row>
    <row r="103" spans="1:4" ht="24.95" customHeight="1" x14ac:dyDescent="0.25">
      <c r="A103" s="120" t="s">
        <v>165</v>
      </c>
      <c r="B103" s="117">
        <v>-291.3</v>
      </c>
      <c r="C103" s="24"/>
      <c r="D103" s="118" t="s">
        <v>166</v>
      </c>
    </row>
    <row r="104" spans="1:4" ht="24.95" customHeight="1" x14ac:dyDescent="0.25">
      <c r="A104" s="118" t="s">
        <v>167</v>
      </c>
      <c r="B104" s="117">
        <f>B105+B106+B107</f>
        <v>1831.3</v>
      </c>
      <c r="C104" s="24"/>
      <c r="D104" s="119" t="s">
        <v>168</v>
      </c>
    </row>
    <row r="105" spans="1:4" ht="24.95" customHeight="1" x14ac:dyDescent="0.25">
      <c r="A105" s="122" t="s">
        <v>169</v>
      </c>
      <c r="B105" s="117">
        <v>0</v>
      </c>
      <c r="C105" s="24"/>
      <c r="D105" s="118" t="s">
        <v>170</v>
      </c>
    </row>
    <row r="106" spans="1:4" ht="24.95" customHeight="1" x14ac:dyDescent="0.25">
      <c r="A106" s="122" t="s">
        <v>171</v>
      </c>
      <c r="B106" s="117">
        <v>0</v>
      </c>
      <c r="C106" s="24"/>
      <c r="D106" s="118" t="s">
        <v>172</v>
      </c>
    </row>
    <row r="107" spans="1:4" ht="43.5" customHeight="1" x14ac:dyDescent="0.25">
      <c r="A107" s="123" t="s">
        <v>173</v>
      </c>
      <c r="B107" s="117">
        <v>1831.3</v>
      </c>
      <c r="C107" s="24"/>
      <c r="D107" s="124" t="s">
        <v>197</v>
      </c>
    </row>
    <row r="108" spans="1:4" ht="24.95" customHeight="1" x14ac:dyDescent="0.25">
      <c r="A108" s="118" t="s">
        <v>174</v>
      </c>
      <c r="B108" s="117">
        <v>0</v>
      </c>
      <c r="C108" s="24"/>
      <c r="D108" s="119" t="s">
        <v>175</v>
      </c>
    </row>
    <row r="109" spans="1:4" ht="42" customHeight="1" x14ac:dyDescent="0.25">
      <c r="A109" s="41" t="s">
        <v>176</v>
      </c>
      <c r="B109" s="8">
        <f>B58-(B5+B55)</f>
        <v>74.899999999996908</v>
      </c>
      <c r="C109" s="24"/>
      <c r="D109" s="42" t="s">
        <v>177</v>
      </c>
    </row>
    <row r="110" spans="1:4" ht="41.25" customHeight="1" x14ac:dyDescent="0.25">
      <c r="A110" s="43" t="s">
        <v>190</v>
      </c>
      <c r="B110" s="107"/>
      <c r="C110" s="107"/>
      <c r="D110" s="113" t="s">
        <v>191</v>
      </c>
    </row>
    <row r="111" spans="1:4" x14ac:dyDescent="0.25">
      <c r="A111" s="109"/>
      <c r="B111" s="109"/>
      <c r="C111" s="109"/>
      <c r="D111" s="109"/>
    </row>
  </sheetData>
  <mergeCells count="5">
    <mergeCell ref="A51:D51"/>
    <mergeCell ref="A52:D52"/>
    <mergeCell ref="A1:D1"/>
    <mergeCell ref="A2:D2"/>
    <mergeCell ref="B3:C3"/>
  </mergeCells>
  <printOptions horizontalCentered="1" verticalCentered="1"/>
  <pageMargins left="0.196850393700787" right="0.39370078740157499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2" workbookViewId="0">
      <selection activeCell="B92" sqref="B92"/>
    </sheetView>
  </sheetViews>
  <sheetFormatPr defaultRowHeight="15" x14ac:dyDescent="0.25"/>
  <cols>
    <col min="1" max="1" width="53.42578125" customWidth="1"/>
    <col min="2" max="2" width="14.5703125" customWidth="1"/>
    <col min="3" max="3" width="14" customWidth="1"/>
    <col min="4" max="4" width="53.28515625" customWidth="1"/>
  </cols>
  <sheetData>
    <row r="1" spans="1:4" ht="18.75" x14ac:dyDescent="0.3">
      <c r="A1" s="161" t="s">
        <v>201</v>
      </c>
      <c r="B1" s="161"/>
      <c r="C1" s="161"/>
      <c r="D1" s="161"/>
    </row>
    <row r="2" spans="1:4" ht="18.75" x14ac:dyDescent="0.3">
      <c r="A2" s="160" t="s">
        <v>202</v>
      </c>
      <c r="B2" s="160"/>
      <c r="C2" s="160"/>
      <c r="D2" s="160"/>
    </row>
    <row r="3" spans="1:4" ht="19.5" thickBot="1" x14ac:dyDescent="0.35">
      <c r="A3" s="44" t="s">
        <v>0</v>
      </c>
      <c r="B3" s="162"/>
      <c r="C3" s="163"/>
      <c r="D3" s="45" t="s">
        <v>1</v>
      </c>
    </row>
    <row r="4" spans="1:4" ht="24.95" customHeight="1" x14ac:dyDescent="0.25">
      <c r="A4" s="64" t="s">
        <v>2</v>
      </c>
      <c r="B4" s="65" t="s">
        <v>3</v>
      </c>
      <c r="C4" s="65" t="s">
        <v>4</v>
      </c>
      <c r="D4" s="66" t="s">
        <v>5</v>
      </c>
    </row>
    <row r="5" spans="1:4" ht="24.95" customHeight="1" x14ac:dyDescent="0.25">
      <c r="A5" s="67" t="s">
        <v>6</v>
      </c>
      <c r="B5" s="8">
        <f>B6+B26+B29+B36</f>
        <v>4493.6999999999953</v>
      </c>
      <c r="C5" s="9"/>
      <c r="D5" s="68" t="s">
        <v>7</v>
      </c>
    </row>
    <row r="6" spans="1:4" ht="24.95" customHeight="1" x14ac:dyDescent="0.25">
      <c r="A6" s="69" t="s">
        <v>178</v>
      </c>
      <c r="B6" s="8">
        <f>B7-B15</f>
        <v>8766.7999999999956</v>
      </c>
      <c r="C6" s="11"/>
      <c r="D6" s="68" t="s">
        <v>8</v>
      </c>
    </row>
    <row r="7" spans="1:4" ht="24.95" customHeight="1" x14ac:dyDescent="0.25">
      <c r="A7" s="70" t="s">
        <v>9</v>
      </c>
      <c r="B7" s="8">
        <f>B8+B11+B14</f>
        <v>20927.699999999997</v>
      </c>
      <c r="C7" s="8"/>
      <c r="D7" s="71" t="s">
        <v>10</v>
      </c>
    </row>
    <row r="8" spans="1:4" ht="24.95" customHeight="1" x14ac:dyDescent="0.25">
      <c r="A8" s="72" t="s">
        <v>11</v>
      </c>
      <c r="B8" s="8">
        <f>B9+B10</f>
        <v>20353.3</v>
      </c>
      <c r="C8" s="8"/>
      <c r="D8" s="73" t="s">
        <v>12</v>
      </c>
    </row>
    <row r="9" spans="1:4" ht="24.95" customHeight="1" x14ac:dyDescent="0.25">
      <c r="A9" s="72" t="s">
        <v>13</v>
      </c>
      <c r="B9" s="8">
        <v>20353.3</v>
      </c>
      <c r="C9" s="8"/>
      <c r="D9" s="73" t="s">
        <v>14</v>
      </c>
    </row>
    <row r="10" spans="1:4" ht="24.95" customHeight="1" x14ac:dyDescent="0.25">
      <c r="A10" s="72" t="s">
        <v>15</v>
      </c>
      <c r="B10" s="8">
        <v>0</v>
      </c>
      <c r="C10" s="8"/>
      <c r="D10" s="73" t="s">
        <v>16</v>
      </c>
    </row>
    <row r="11" spans="1:4" ht="24.95" customHeight="1" x14ac:dyDescent="0.25">
      <c r="A11" s="72" t="s">
        <v>17</v>
      </c>
      <c r="B11" s="8">
        <f>B12+B13</f>
        <v>408.3</v>
      </c>
      <c r="C11" s="8"/>
      <c r="D11" s="73" t="s">
        <v>18</v>
      </c>
    </row>
    <row r="12" spans="1:4" ht="24.95" customHeight="1" x14ac:dyDescent="0.25">
      <c r="A12" s="72" t="s">
        <v>19</v>
      </c>
      <c r="B12" s="8">
        <v>408.3</v>
      </c>
      <c r="C12" s="8"/>
      <c r="D12" s="73" t="s">
        <v>20</v>
      </c>
    </row>
    <row r="13" spans="1:4" ht="24.95" customHeight="1" x14ac:dyDescent="0.25">
      <c r="A13" s="72" t="s">
        <v>15</v>
      </c>
      <c r="B13" s="8">
        <v>0</v>
      </c>
      <c r="C13" s="8"/>
      <c r="D13" s="73" t="s">
        <v>16</v>
      </c>
    </row>
    <row r="14" spans="1:4" ht="24.95" customHeight="1" x14ac:dyDescent="0.25">
      <c r="A14" s="74" t="s">
        <v>21</v>
      </c>
      <c r="B14" s="8">
        <v>166.1</v>
      </c>
      <c r="C14" s="8"/>
      <c r="D14" s="73" t="s">
        <v>22</v>
      </c>
    </row>
    <row r="15" spans="1:4" ht="24.95" customHeight="1" x14ac:dyDescent="0.25">
      <c r="A15" s="70" t="s">
        <v>23</v>
      </c>
      <c r="B15" s="8">
        <f>B16+B22</f>
        <v>12160.900000000001</v>
      </c>
      <c r="C15" s="8">
        <f>C16+C22</f>
        <v>14306.999999999998</v>
      </c>
      <c r="D15" s="71" t="s">
        <v>24</v>
      </c>
    </row>
    <row r="16" spans="1:4" ht="24.95" customHeight="1" x14ac:dyDescent="0.25">
      <c r="A16" s="75" t="s">
        <v>25</v>
      </c>
      <c r="B16" s="8">
        <f>B17+B18+B19+B20+B21</f>
        <v>2983.8</v>
      </c>
      <c r="C16" s="8">
        <f>C17+C18+C19+C20+C21</f>
        <v>3510.4</v>
      </c>
      <c r="D16" s="76" t="s">
        <v>26</v>
      </c>
    </row>
    <row r="17" spans="1:4" ht="24.95" customHeight="1" x14ac:dyDescent="0.25">
      <c r="A17" s="77" t="s">
        <v>27</v>
      </c>
      <c r="B17" s="8">
        <v>1718.5</v>
      </c>
      <c r="C17" s="8">
        <v>2021.8</v>
      </c>
      <c r="D17" s="71" t="s">
        <v>28</v>
      </c>
    </row>
    <row r="18" spans="1:4" ht="24.95" customHeight="1" x14ac:dyDescent="0.25">
      <c r="A18" s="77" t="s">
        <v>29</v>
      </c>
      <c r="B18" s="8">
        <v>238</v>
      </c>
      <c r="C18" s="8">
        <v>280</v>
      </c>
      <c r="D18" s="71" t="s">
        <v>30</v>
      </c>
    </row>
    <row r="19" spans="1:4" ht="24.95" customHeight="1" x14ac:dyDescent="0.25">
      <c r="A19" s="75" t="s">
        <v>31</v>
      </c>
      <c r="B19" s="8">
        <v>969.4</v>
      </c>
      <c r="C19" s="8">
        <v>1140.5</v>
      </c>
      <c r="D19" s="71" t="s">
        <v>32</v>
      </c>
    </row>
    <row r="20" spans="1:4" ht="24.95" customHeight="1" x14ac:dyDescent="0.25">
      <c r="A20" s="75" t="s">
        <v>33</v>
      </c>
      <c r="B20" s="8">
        <v>57.9</v>
      </c>
      <c r="C20" s="8">
        <v>68.099999999999994</v>
      </c>
      <c r="D20" s="71" t="s">
        <v>34</v>
      </c>
    </row>
    <row r="21" spans="1:4" ht="24.95" customHeight="1" x14ac:dyDescent="0.25">
      <c r="A21" s="75" t="s">
        <v>35</v>
      </c>
      <c r="B21" s="8">
        <v>0</v>
      </c>
      <c r="C21" s="8">
        <v>0</v>
      </c>
      <c r="D21" s="71" t="s">
        <v>36</v>
      </c>
    </row>
    <row r="22" spans="1:4" ht="24.95" customHeight="1" x14ac:dyDescent="0.25">
      <c r="A22" s="75" t="s">
        <v>37</v>
      </c>
      <c r="B22" s="8">
        <f>B23+B24+B25</f>
        <v>9177.1</v>
      </c>
      <c r="C22" s="8">
        <f>C23+C24+C25</f>
        <v>10796.599999999999</v>
      </c>
      <c r="D22" s="76" t="s">
        <v>38</v>
      </c>
    </row>
    <row r="23" spans="1:4" ht="24.95" customHeight="1" x14ac:dyDescent="0.25">
      <c r="A23" s="78" t="s">
        <v>39</v>
      </c>
      <c r="B23" s="8">
        <v>2294.3000000000002</v>
      </c>
      <c r="C23" s="8">
        <v>2699.2</v>
      </c>
      <c r="D23" s="71" t="s">
        <v>40</v>
      </c>
    </row>
    <row r="24" spans="1:4" ht="24.95" customHeight="1" x14ac:dyDescent="0.25">
      <c r="A24" s="78" t="s">
        <v>41</v>
      </c>
      <c r="B24" s="8">
        <v>6882.8</v>
      </c>
      <c r="C24" s="8">
        <v>8097.4</v>
      </c>
      <c r="D24" s="71" t="s">
        <v>42</v>
      </c>
    </row>
    <row r="25" spans="1:4" ht="24.95" customHeight="1" x14ac:dyDescent="0.25">
      <c r="A25" s="78" t="s">
        <v>43</v>
      </c>
      <c r="B25" s="8">
        <v>0</v>
      </c>
      <c r="C25" s="8">
        <v>0</v>
      </c>
      <c r="D25" s="71" t="s">
        <v>44</v>
      </c>
    </row>
    <row r="26" spans="1:4" ht="24.95" customHeight="1" x14ac:dyDescent="0.25">
      <c r="A26" s="69" t="s">
        <v>179</v>
      </c>
      <c r="B26" s="8">
        <f>B27-B28</f>
        <v>-3756.6</v>
      </c>
      <c r="C26" s="8"/>
      <c r="D26" s="68" t="s">
        <v>45</v>
      </c>
    </row>
    <row r="27" spans="1:4" ht="24.95" customHeight="1" x14ac:dyDescent="0.25">
      <c r="A27" s="70" t="s">
        <v>46</v>
      </c>
      <c r="B27" s="8">
        <v>1573.9</v>
      </c>
      <c r="C27" s="8"/>
      <c r="D27" s="71" t="s">
        <v>47</v>
      </c>
    </row>
    <row r="28" spans="1:4" ht="24.95" customHeight="1" x14ac:dyDescent="0.25">
      <c r="A28" s="70" t="s">
        <v>48</v>
      </c>
      <c r="B28" s="8">
        <v>5330.5</v>
      </c>
      <c r="C28" s="8"/>
      <c r="D28" s="79" t="s">
        <v>49</v>
      </c>
    </row>
    <row r="29" spans="1:4" ht="24.95" customHeight="1" x14ac:dyDescent="0.25">
      <c r="A29" s="69" t="s">
        <v>180</v>
      </c>
      <c r="B29" s="8">
        <f>B30+B31</f>
        <v>-485.29999999999995</v>
      </c>
      <c r="C29" s="8"/>
      <c r="D29" s="68" t="s">
        <v>50</v>
      </c>
    </row>
    <row r="30" spans="1:4" ht="24.95" customHeight="1" x14ac:dyDescent="0.25">
      <c r="A30" s="80" t="s">
        <v>51</v>
      </c>
      <c r="B30" s="8">
        <v>4.8</v>
      </c>
      <c r="C30" s="8"/>
      <c r="D30" s="81" t="s">
        <v>52</v>
      </c>
    </row>
    <row r="31" spans="1:4" ht="24.95" customHeight="1" x14ac:dyDescent="0.25">
      <c r="A31" s="80" t="s">
        <v>53</v>
      </c>
      <c r="B31" s="8">
        <f>B32-B33</f>
        <v>-490.09999999999997</v>
      </c>
      <c r="C31" s="8"/>
      <c r="D31" s="81" t="s">
        <v>54</v>
      </c>
    </row>
    <row r="32" spans="1:4" ht="24.95" customHeight="1" x14ac:dyDescent="0.25">
      <c r="A32" s="82" t="s">
        <v>55</v>
      </c>
      <c r="B32" s="8">
        <v>438.2</v>
      </c>
      <c r="C32" s="8"/>
      <c r="D32" s="81" t="s">
        <v>56</v>
      </c>
    </row>
    <row r="33" spans="1:4" ht="24.95" customHeight="1" x14ac:dyDescent="0.25">
      <c r="A33" s="82" t="s">
        <v>57</v>
      </c>
      <c r="B33" s="8">
        <f>B34+B35</f>
        <v>928.3</v>
      </c>
      <c r="C33" s="8"/>
      <c r="D33" s="81" t="s">
        <v>58</v>
      </c>
    </row>
    <row r="34" spans="1:4" ht="24.95" customHeight="1" x14ac:dyDescent="0.25">
      <c r="A34" s="83" t="s">
        <v>59</v>
      </c>
      <c r="B34" s="8">
        <v>461.3</v>
      </c>
      <c r="C34" s="8"/>
      <c r="D34" s="76" t="s">
        <v>181</v>
      </c>
    </row>
    <row r="35" spans="1:4" ht="24.95" customHeight="1" x14ac:dyDescent="0.25">
      <c r="A35" s="83" t="s">
        <v>60</v>
      </c>
      <c r="B35" s="8">
        <v>467</v>
      </c>
      <c r="C35" s="8"/>
      <c r="D35" s="76" t="s">
        <v>182</v>
      </c>
    </row>
    <row r="36" spans="1:4" ht="24.95" customHeight="1" x14ac:dyDescent="0.25">
      <c r="A36" s="69" t="s">
        <v>183</v>
      </c>
      <c r="B36" s="8">
        <f>B37+B38</f>
        <v>-31.200000000000024</v>
      </c>
      <c r="C36" s="8"/>
      <c r="D36" s="68" t="s">
        <v>61</v>
      </c>
    </row>
    <row r="37" spans="1:4" ht="24.95" customHeight="1" x14ac:dyDescent="0.25">
      <c r="A37" s="80" t="s">
        <v>62</v>
      </c>
      <c r="B37" s="8">
        <v>-26.1</v>
      </c>
      <c r="C37" s="8"/>
      <c r="D37" s="71" t="s">
        <v>63</v>
      </c>
    </row>
    <row r="38" spans="1:4" ht="24.95" customHeight="1" x14ac:dyDescent="0.25">
      <c r="A38" s="80" t="s">
        <v>64</v>
      </c>
      <c r="B38" s="8">
        <f>B39-B42</f>
        <v>-5.1000000000000227</v>
      </c>
      <c r="C38" s="8"/>
      <c r="D38" s="71" t="s">
        <v>65</v>
      </c>
    </row>
    <row r="39" spans="1:4" ht="24.95" customHeight="1" x14ac:dyDescent="0.25">
      <c r="A39" s="84" t="s">
        <v>184</v>
      </c>
      <c r="B39" s="8">
        <f>B40+B41</f>
        <v>271.59999999999997</v>
      </c>
      <c r="C39" s="8"/>
      <c r="D39" s="71" t="s">
        <v>66</v>
      </c>
    </row>
    <row r="40" spans="1:4" ht="24.95" customHeight="1" x14ac:dyDescent="0.25">
      <c r="A40" s="85" t="s">
        <v>213</v>
      </c>
      <c r="B40" s="8">
        <v>258.89999999999998</v>
      </c>
      <c r="C40" s="8"/>
      <c r="D40" s="81" t="s">
        <v>67</v>
      </c>
    </row>
    <row r="41" spans="1:4" ht="24.95" customHeight="1" x14ac:dyDescent="0.25">
      <c r="A41" s="85" t="s">
        <v>214</v>
      </c>
      <c r="B41" s="8">
        <v>12.7</v>
      </c>
      <c r="C41" s="8"/>
      <c r="D41" s="76" t="s">
        <v>68</v>
      </c>
    </row>
    <row r="42" spans="1:4" ht="24.95" customHeight="1" x14ac:dyDescent="0.25">
      <c r="A42" s="84" t="s">
        <v>187</v>
      </c>
      <c r="B42" s="50">
        <f>B43+B44</f>
        <v>276.7</v>
      </c>
      <c r="C42" s="8"/>
      <c r="D42" s="71" t="s">
        <v>69</v>
      </c>
    </row>
    <row r="43" spans="1:4" ht="24.95" customHeight="1" x14ac:dyDescent="0.25">
      <c r="A43" s="85" t="s">
        <v>213</v>
      </c>
      <c r="B43" s="8">
        <v>0</v>
      </c>
      <c r="C43" s="8"/>
      <c r="D43" s="81" t="s">
        <v>70</v>
      </c>
    </row>
    <row r="44" spans="1:4" ht="24.95" customHeight="1" x14ac:dyDescent="0.25">
      <c r="A44" s="85" t="s">
        <v>215</v>
      </c>
      <c r="B44" s="50">
        <f>B45+B46</f>
        <v>276.7</v>
      </c>
      <c r="C44" s="8"/>
      <c r="D44" s="76" t="s">
        <v>71</v>
      </c>
    </row>
    <row r="45" spans="1:4" ht="24.95" customHeight="1" x14ac:dyDescent="0.25">
      <c r="A45" s="85" t="s">
        <v>216</v>
      </c>
      <c r="B45" s="8">
        <v>266.5</v>
      </c>
      <c r="C45" s="8"/>
      <c r="D45" s="71" t="s">
        <v>73</v>
      </c>
    </row>
    <row r="46" spans="1:4" ht="24.95" customHeight="1" thickBot="1" x14ac:dyDescent="0.3">
      <c r="A46" s="86" t="s">
        <v>74</v>
      </c>
      <c r="B46" s="87">
        <v>10.199999999999999</v>
      </c>
      <c r="C46" s="87"/>
      <c r="D46" s="88" t="s">
        <v>75</v>
      </c>
    </row>
    <row r="47" spans="1:4" ht="22.5" customHeight="1" x14ac:dyDescent="0.25">
      <c r="A47" s="14" t="s">
        <v>76</v>
      </c>
      <c r="B47" s="107"/>
      <c r="C47" s="107"/>
      <c r="D47" s="16" t="s">
        <v>77</v>
      </c>
    </row>
    <row r="48" spans="1:4" ht="30.75" customHeight="1" x14ac:dyDescent="0.25">
      <c r="A48" s="110" t="s">
        <v>224</v>
      </c>
      <c r="B48" s="17"/>
      <c r="C48" s="18"/>
      <c r="D48" s="19" t="s">
        <v>223</v>
      </c>
    </row>
    <row r="49" spans="1:4" x14ac:dyDescent="0.25">
      <c r="A49" s="20" t="s">
        <v>231</v>
      </c>
      <c r="B49" s="21"/>
      <c r="C49" s="21"/>
      <c r="D49" s="22" t="s">
        <v>232</v>
      </c>
    </row>
    <row r="50" spans="1:4" ht="18.75" x14ac:dyDescent="0.3">
      <c r="A50" s="46"/>
      <c r="B50" s="46"/>
      <c r="C50" s="46"/>
      <c r="D50" s="46"/>
    </row>
    <row r="51" spans="1:4" ht="18.75" x14ac:dyDescent="0.3">
      <c r="A51" s="161" t="s">
        <v>193</v>
      </c>
      <c r="B51" s="161"/>
      <c r="C51" s="161"/>
      <c r="D51" s="161"/>
    </row>
    <row r="52" spans="1:4" ht="18.75" x14ac:dyDescent="0.3">
      <c r="A52" s="160" t="s">
        <v>194</v>
      </c>
      <c r="B52" s="160"/>
      <c r="C52" s="160"/>
      <c r="D52" s="160"/>
    </row>
    <row r="53" spans="1:4" ht="18.75" x14ac:dyDescent="0.3">
      <c r="A53" s="44" t="s">
        <v>78</v>
      </c>
      <c r="B53" s="114"/>
      <c r="C53" s="46"/>
      <c r="D53" s="45" t="s">
        <v>1</v>
      </c>
    </row>
    <row r="54" spans="1:4" ht="24.95" customHeight="1" x14ac:dyDescent="0.25">
      <c r="A54" s="7" t="s">
        <v>2</v>
      </c>
      <c r="B54" s="5" t="s">
        <v>3</v>
      </c>
      <c r="C54" s="5" t="s">
        <v>4</v>
      </c>
      <c r="D54" s="31" t="s">
        <v>79</v>
      </c>
    </row>
    <row r="55" spans="1:4" ht="24.95" customHeight="1" x14ac:dyDescent="0.25">
      <c r="A55" s="7" t="s">
        <v>80</v>
      </c>
      <c r="B55" s="8">
        <f>B56-B57</f>
        <v>-2.2999999999999998</v>
      </c>
      <c r="C55" s="24"/>
      <c r="D55" s="10" t="s">
        <v>81</v>
      </c>
    </row>
    <row r="56" spans="1:4" ht="24.95" customHeight="1" x14ac:dyDescent="0.25">
      <c r="A56" s="4" t="s">
        <v>82</v>
      </c>
      <c r="B56" s="8">
        <v>0</v>
      </c>
      <c r="C56" s="24"/>
      <c r="D56" s="12" t="s">
        <v>83</v>
      </c>
    </row>
    <row r="57" spans="1:4" ht="24.95" customHeight="1" x14ac:dyDescent="0.25">
      <c r="A57" s="4" t="s">
        <v>84</v>
      </c>
      <c r="B57" s="8">
        <v>2.2999999999999998</v>
      </c>
      <c r="C57" s="24"/>
      <c r="D57" s="6" t="s">
        <v>85</v>
      </c>
    </row>
    <row r="58" spans="1:4" ht="24.95" customHeight="1" x14ac:dyDescent="0.25">
      <c r="A58" s="25" t="s">
        <v>86</v>
      </c>
      <c r="B58" s="8">
        <f>B59+B62+B77+B93</f>
        <v>5057.2999999999993</v>
      </c>
      <c r="C58" s="24"/>
      <c r="D58" s="10" t="s">
        <v>87</v>
      </c>
    </row>
    <row r="59" spans="1:4" ht="24.95" customHeight="1" x14ac:dyDescent="0.25">
      <c r="A59" s="26" t="s">
        <v>88</v>
      </c>
      <c r="B59" s="8">
        <f>B60-B61</f>
        <v>694.9</v>
      </c>
      <c r="C59" s="24"/>
      <c r="D59" s="10" t="s">
        <v>89</v>
      </c>
    </row>
    <row r="60" spans="1:4" ht="24.95" customHeight="1" x14ac:dyDescent="0.25">
      <c r="A60" s="4" t="s">
        <v>90</v>
      </c>
      <c r="B60" s="8">
        <v>41.8</v>
      </c>
      <c r="C60" s="24"/>
      <c r="D60" s="13" t="s">
        <v>91</v>
      </c>
    </row>
    <row r="61" spans="1:4" ht="24.95" customHeight="1" x14ac:dyDescent="0.25">
      <c r="A61" s="4" t="s">
        <v>92</v>
      </c>
      <c r="B61" s="112">
        <v>-653.1</v>
      </c>
      <c r="C61" s="24"/>
      <c r="D61" s="13" t="s">
        <v>93</v>
      </c>
    </row>
    <row r="62" spans="1:4" ht="24.95" customHeight="1" x14ac:dyDescent="0.25">
      <c r="A62" s="26" t="s">
        <v>94</v>
      </c>
      <c r="B62" s="27">
        <f>B63-B70</f>
        <v>-1284.9000000000001</v>
      </c>
      <c r="C62" s="24"/>
      <c r="D62" s="10" t="s">
        <v>95</v>
      </c>
    </row>
    <row r="63" spans="1:4" ht="24.95" customHeight="1" x14ac:dyDescent="0.25">
      <c r="A63" s="28" t="s">
        <v>96</v>
      </c>
      <c r="B63" s="27">
        <f>B64+B67</f>
        <v>-1283.9000000000001</v>
      </c>
      <c r="C63" s="24"/>
      <c r="D63" s="13" t="s">
        <v>97</v>
      </c>
    </row>
    <row r="64" spans="1:4" ht="24.95" customHeight="1" x14ac:dyDescent="0.25">
      <c r="A64" s="29" t="s">
        <v>98</v>
      </c>
      <c r="B64" s="27">
        <f>B65-B66</f>
        <v>-1283.9000000000001</v>
      </c>
      <c r="C64" s="24"/>
      <c r="D64" s="13" t="s">
        <v>99</v>
      </c>
    </row>
    <row r="65" spans="1:4" ht="24.95" customHeight="1" x14ac:dyDescent="0.25">
      <c r="A65" s="29" t="s">
        <v>100</v>
      </c>
      <c r="B65" s="27">
        <v>0</v>
      </c>
      <c r="C65" s="24"/>
      <c r="D65" s="13" t="s">
        <v>101</v>
      </c>
    </row>
    <row r="66" spans="1:4" ht="24.95" customHeight="1" x14ac:dyDescent="0.25">
      <c r="A66" s="29" t="s">
        <v>102</v>
      </c>
      <c r="B66" s="27">
        <v>1283.9000000000001</v>
      </c>
      <c r="C66" s="24"/>
      <c r="D66" s="13" t="s">
        <v>103</v>
      </c>
    </row>
    <row r="67" spans="1:4" ht="24.95" customHeight="1" x14ac:dyDescent="0.25">
      <c r="A67" s="29" t="s">
        <v>104</v>
      </c>
      <c r="B67" s="27">
        <f>B68-B69</f>
        <v>0</v>
      </c>
      <c r="C67" s="24"/>
      <c r="D67" s="13" t="s">
        <v>105</v>
      </c>
    </row>
    <row r="68" spans="1:4" ht="24.95" customHeight="1" x14ac:dyDescent="0.25">
      <c r="A68" s="29" t="s">
        <v>106</v>
      </c>
      <c r="B68" s="27">
        <v>0</v>
      </c>
      <c r="C68" s="24"/>
      <c r="D68" s="13" t="s">
        <v>101</v>
      </c>
    </row>
    <row r="69" spans="1:4" ht="24.95" customHeight="1" x14ac:dyDescent="0.25">
      <c r="A69" s="29" t="s">
        <v>107</v>
      </c>
      <c r="B69" s="27">
        <v>0</v>
      </c>
      <c r="C69" s="24"/>
      <c r="D69" s="13" t="s">
        <v>103</v>
      </c>
    </row>
    <row r="70" spans="1:4" ht="24.95" customHeight="1" x14ac:dyDescent="0.25">
      <c r="A70" s="28" t="s">
        <v>108</v>
      </c>
      <c r="B70" s="27">
        <f>B71+B74</f>
        <v>0.99999999999999989</v>
      </c>
      <c r="C70" s="24"/>
      <c r="D70" s="6" t="s">
        <v>109</v>
      </c>
    </row>
    <row r="71" spans="1:4" ht="24.95" customHeight="1" x14ac:dyDescent="0.25">
      <c r="A71" s="29" t="s">
        <v>110</v>
      </c>
      <c r="B71" s="27">
        <f>B72-B73</f>
        <v>0</v>
      </c>
      <c r="C71" s="24"/>
      <c r="D71" s="13" t="s">
        <v>99</v>
      </c>
    </row>
    <row r="72" spans="1:4" ht="24.95" customHeight="1" x14ac:dyDescent="0.25">
      <c r="A72" s="29" t="s">
        <v>111</v>
      </c>
      <c r="B72" s="27">
        <v>0</v>
      </c>
      <c r="C72" s="24"/>
      <c r="D72" s="13" t="s">
        <v>101</v>
      </c>
    </row>
    <row r="73" spans="1:4" ht="24.95" customHeight="1" x14ac:dyDescent="0.25">
      <c r="A73" s="29" t="s">
        <v>107</v>
      </c>
      <c r="B73" s="27">
        <v>0</v>
      </c>
      <c r="C73" s="24"/>
      <c r="D73" s="13" t="s">
        <v>103</v>
      </c>
    </row>
    <row r="74" spans="1:4" ht="24.95" customHeight="1" x14ac:dyDescent="0.25">
      <c r="A74" s="30" t="s">
        <v>112</v>
      </c>
      <c r="B74" s="27">
        <f>B75-B76</f>
        <v>0.99999999999999989</v>
      </c>
      <c r="C74" s="24"/>
      <c r="D74" s="13" t="s">
        <v>105</v>
      </c>
    </row>
    <row r="75" spans="1:4" ht="24.95" customHeight="1" x14ac:dyDescent="0.25">
      <c r="A75" s="29" t="s">
        <v>111</v>
      </c>
      <c r="B75" s="27">
        <v>1.4</v>
      </c>
      <c r="C75" s="24"/>
      <c r="D75" s="13" t="s">
        <v>113</v>
      </c>
    </row>
    <row r="76" spans="1:4" ht="24.95" customHeight="1" x14ac:dyDescent="0.25">
      <c r="A76" s="29" t="s">
        <v>114</v>
      </c>
      <c r="B76" s="27">
        <v>0.4</v>
      </c>
      <c r="C76" s="24"/>
      <c r="D76" s="13" t="s">
        <v>115</v>
      </c>
    </row>
    <row r="77" spans="1:4" ht="24.95" customHeight="1" x14ac:dyDescent="0.25">
      <c r="A77" s="26" t="s">
        <v>116</v>
      </c>
      <c r="B77" s="8">
        <f>B78+B89+B92</f>
        <v>3407.5999999999995</v>
      </c>
      <c r="C77" s="24"/>
      <c r="D77" s="10" t="s">
        <v>117</v>
      </c>
    </row>
    <row r="78" spans="1:4" ht="24.95" customHeight="1" x14ac:dyDescent="0.25">
      <c r="A78" s="39" t="s">
        <v>118</v>
      </c>
      <c r="B78" s="8">
        <f>B79-B84</f>
        <v>476.20000000000005</v>
      </c>
      <c r="C78" s="24"/>
      <c r="D78" s="12" t="s">
        <v>119</v>
      </c>
    </row>
    <row r="79" spans="1:4" ht="24.95" customHeight="1" x14ac:dyDescent="0.25">
      <c r="A79" s="28" t="s">
        <v>120</v>
      </c>
      <c r="B79" s="8">
        <f>B80+B81+B82+B83</f>
        <v>596.9</v>
      </c>
      <c r="C79" s="24"/>
      <c r="D79" s="13" t="s">
        <v>121</v>
      </c>
    </row>
    <row r="80" spans="1:4" ht="24.95" customHeight="1" x14ac:dyDescent="0.25">
      <c r="A80" s="32" t="s">
        <v>122</v>
      </c>
      <c r="B80" s="8">
        <v>0</v>
      </c>
      <c r="C80" s="24"/>
      <c r="D80" s="13" t="s">
        <v>123</v>
      </c>
    </row>
    <row r="81" spans="1:4" ht="24.95" customHeight="1" x14ac:dyDescent="0.25">
      <c r="A81" s="33" t="s">
        <v>124</v>
      </c>
      <c r="B81" s="49">
        <v>227</v>
      </c>
      <c r="C81" s="24"/>
      <c r="D81" s="13" t="s">
        <v>125</v>
      </c>
    </row>
    <row r="82" spans="1:4" ht="24.95" customHeight="1" x14ac:dyDescent="0.25">
      <c r="A82" s="32" t="s">
        <v>126</v>
      </c>
      <c r="B82" s="8">
        <v>369.9</v>
      </c>
      <c r="C82" s="24"/>
      <c r="D82" s="13" t="s">
        <v>127</v>
      </c>
    </row>
    <row r="83" spans="1:4" ht="24.95" customHeight="1" x14ac:dyDescent="0.25">
      <c r="A83" s="32" t="s">
        <v>128</v>
      </c>
      <c r="B83" s="8">
        <v>0</v>
      </c>
      <c r="C83" s="24"/>
      <c r="D83" s="13" t="s">
        <v>129</v>
      </c>
    </row>
    <row r="84" spans="1:4" ht="24.95" customHeight="1" x14ac:dyDescent="0.25">
      <c r="A84" s="28" t="s">
        <v>108</v>
      </c>
      <c r="B84" s="8">
        <f>B85+B86+B87+B88</f>
        <v>120.69999999999993</v>
      </c>
      <c r="C84" s="24"/>
      <c r="D84" s="6" t="s">
        <v>130</v>
      </c>
    </row>
    <row r="85" spans="1:4" ht="24.95" customHeight="1" x14ac:dyDescent="0.25">
      <c r="A85" s="35" t="s">
        <v>131</v>
      </c>
      <c r="B85" s="8">
        <v>-123.6</v>
      </c>
      <c r="C85" s="24"/>
      <c r="D85" s="13" t="s">
        <v>132</v>
      </c>
    </row>
    <row r="86" spans="1:4" ht="24.95" customHeight="1" x14ac:dyDescent="0.25">
      <c r="A86" s="32" t="s">
        <v>133</v>
      </c>
      <c r="B86" s="8">
        <v>1027</v>
      </c>
      <c r="C86" s="24"/>
      <c r="D86" s="54" t="s">
        <v>134</v>
      </c>
    </row>
    <row r="87" spans="1:4" ht="24.95" customHeight="1" x14ac:dyDescent="0.25">
      <c r="A87" s="32" t="s">
        <v>135</v>
      </c>
      <c r="B87" s="8">
        <v>-782.7</v>
      </c>
      <c r="C87" s="24"/>
      <c r="D87" s="13" t="s">
        <v>136</v>
      </c>
    </row>
    <row r="88" spans="1:4" ht="24.95" customHeight="1" x14ac:dyDescent="0.25">
      <c r="A88" s="32" t="s">
        <v>126</v>
      </c>
      <c r="B88" s="8">
        <v>0</v>
      </c>
      <c r="C88" s="24"/>
      <c r="D88" s="13" t="s">
        <v>127</v>
      </c>
    </row>
    <row r="89" spans="1:4" ht="24.95" customHeight="1" x14ac:dyDescent="0.25">
      <c r="A89" s="60" t="s">
        <v>137</v>
      </c>
      <c r="B89" s="8">
        <f>B90-B91</f>
        <v>2683.7</v>
      </c>
      <c r="C89" s="24"/>
      <c r="D89" s="53" t="s">
        <v>138</v>
      </c>
    </row>
    <row r="90" spans="1:4" ht="24.95" customHeight="1" x14ac:dyDescent="0.25">
      <c r="A90" s="28" t="s">
        <v>139</v>
      </c>
      <c r="B90" s="8">
        <v>2444</v>
      </c>
      <c r="C90" s="24"/>
      <c r="D90" s="12" t="s">
        <v>140</v>
      </c>
    </row>
    <row r="91" spans="1:4" ht="24.95" customHeight="1" x14ac:dyDescent="0.25">
      <c r="A91" s="28" t="s">
        <v>141</v>
      </c>
      <c r="B91" s="8">
        <v>-239.7</v>
      </c>
      <c r="C91" s="24"/>
      <c r="D91" s="12" t="s">
        <v>142</v>
      </c>
    </row>
    <row r="92" spans="1:4" ht="24.95" customHeight="1" x14ac:dyDescent="0.25">
      <c r="A92" s="36" t="s">
        <v>143</v>
      </c>
      <c r="B92" s="37" t="s">
        <v>219</v>
      </c>
      <c r="C92" s="24"/>
      <c r="D92" s="12" t="s">
        <v>144</v>
      </c>
    </row>
    <row r="93" spans="1:4" ht="24.95" customHeight="1" x14ac:dyDescent="0.25">
      <c r="A93" s="38" t="s">
        <v>145</v>
      </c>
      <c r="B93" s="8">
        <f>B96</f>
        <v>2239.7000000000003</v>
      </c>
      <c r="C93" s="24"/>
      <c r="D93" s="10" t="s">
        <v>146</v>
      </c>
    </row>
    <row r="94" spans="1:4" ht="24.95" customHeight="1" x14ac:dyDescent="0.25">
      <c r="A94" s="29" t="s">
        <v>147</v>
      </c>
      <c r="B94" s="8">
        <f>B95</f>
        <v>2239.7000000000003</v>
      </c>
      <c r="C94" s="24"/>
      <c r="D94" s="13" t="s">
        <v>148</v>
      </c>
    </row>
    <row r="95" spans="1:4" ht="24.95" customHeight="1" x14ac:dyDescent="0.25">
      <c r="A95" s="39" t="s">
        <v>149</v>
      </c>
      <c r="B95" s="8">
        <f>B96</f>
        <v>2239.7000000000003</v>
      </c>
      <c r="C95" s="24"/>
      <c r="D95" s="13" t="s">
        <v>150</v>
      </c>
    </row>
    <row r="96" spans="1:4" ht="24.95" customHeight="1" x14ac:dyDescent="0.25">
      <c r="A96" s="39" t="s">
        <v>151</v>
      </c>
      <c r="B96" s="8">
        <f>B97+B98+B99+B100</f>
        <v>2239.7000000000003</v>
      </c>
      <c r="C96" s="24"/>
      <c r="D96" s="13" t="s">
        <v>152</v>
      </c>
    </row>
    <row r="97" spans="1:4" ht="24.95" customHeight="1" x14ac:dyDescent="0.25">
      <c r="A97" s="116" t="s">
        <v>153</v>
      </c>
      <c r="B97" s="117">
        <v>0</v>
      </c>
      <c r="C97" s="24"/>
      <c r="D97" s="118" t="s">
        <v>154</v>
      </c>
    </row>
    <row r="98" spans="1:4" ht="24.95" customHeight="1" x14ac:dyDescent="0.25">
      <c r="A98" s="116" t="s">
        <v>155</v>
      </c>
      <c r="B98" s="117">
        <v>1.8</v>
      </c>
      <c r="C98" s="24"/>
      <c r="D98" s="118" t="s">
        <v>156</v>
      </c>
    </row>
    <row r="99" spans="1:4" ht="24.95" customHeight="1" x14ac:dyDescent="0.25">
      <c r="A99" s="116" t="s">
        <v>157</v>
      </c>
      <c r="B99" s="117">
        <v>0</v>
      </c>
      <c r="C99" s="24"/>
      <c r="D99" s="118" t="s">
        <v>158</v>
      </c>
    </row>
    <row r="100" spans="1:4" ht="24.95" customHeight="1" x14ac:dyDescent="0.25">
      <c r="A100" s="116" t="s">
        <v>159</v>
      </c>
      <c r="B100" s="117">
        <f>B101+B104+B108</f>
        <v>2237.9</v>
      </c>
      <c r="C100" s="24"/>
      <c r="D100" s="118" t="s">
        <v>160</v>
      </c>
    </row>
    <row r="101" spans="1:4" ht="24.95" customHeight="1" x14ac:dyDescent="0.25">
      <c r="A101" s="118" t="s">
        <v>161</v>
      </c>
      <c r="B101" s="117">
        <f>B102+B103</f>
        <v>2360.4</v>
      </c>
      <c r="C101" s="24"/>
      <c r="D101" s="119" t="s">
        <v>162</v>
      </c>
    </row>
    <row r="102" spans="1:4" ht="24.95" customHeight="1" x14ac:dyDescent="0.25">
      <c r="A102" s="120" t="s">
        <v>163</v>
      </c>
      <c r="B102" s="117">
        <v>2275.3000000000002</v>
      </c>
      <c r="C102" s="24"/>
      <c r="D102" s="121" t="s">
        <v>164</v>
      </c>
    </row>
    <row r="103" spans="1:4" ht="24.95" customHeight="1" x14ac:dyDescent="0.25">
      <c r="A103" s="120" t="s">
        <v>165</v>
      </c>
      <c r="B103" s="117">
        <v>85.1</v>
      </c>
      <c r="C103" s="24"/>
      <c r="D103" s="118" t="s">
        <v>166</v>
      </c>
    </row>
    <row r="104" spans="1:4" ht="24.95" customHeight="1" x14ac:dyDescent="0.25">
      <c r="A104" s="118" t="s">
        <v>167</v>
      </c>
      <c r="B104" s="117">
        <f>B105+B106+B107</f>
        <v>-122.5</v>
      </c>
      <c r="C104" s="24"/>
      <c r="D104" s="119" t="s">
        <v>168</v>
      </c>
    </row>
    <row r="105" spans="1:4" ht="24.95" customHeight="1" x14ac:dyDescent="0.25">
      <c r="A105" s="122" t="s">
        <v>169</v>
      </c>
      <c r="B105" s="117">
        <v>0</v>
      </c>
      <c r="C105" s="24"/>
      <c r="D105" s="118" t="s">
        <v>170</v>
      </c>
    </row>
    <row r="106" spans="1:4" ht="24.95" customHeight="1" x14ac:dyDescent="0.25">
      <c r="A106" s="122" t="s">
        <v>171</v>
      </c>
      <c r="B106" s="117">
        <v>0</v>
      </c>
      <c r="C106" s="24"/>
      <c r="D106" s="118" t="s">
        <v>172</v>
      </c>
    </row>
    <row r="107" spans="1:4" ht="42.75" customHeight="1" x14ac:dyDescent="0.25">
      <c r="A107" s="123" t="s">
        <v>173</v>
      </c>
      <c r="B107" s="117">
        <v>-122.5</v>
      </c>
      <c r="C107" s="24"/>
      <c r="D107" s="124" t="s">
        <v>197</v>
      </c>
    </row>
    <row r="108" spans="1:4" ht="24.95" customHeight="1" x14ac:dyDescent="0.25">
      <c r="A108" s="118" t="s">
        <v>174</v>
      </c>
      <c r="B108" s="117">
        <v>0</v>
      </c>
      <c r="C108" s="24"/>
      <c r="D108" s="119" t="s">
        <v>175</v>
      </c>
    </row>
    <row r="109" spans="1:4" ht="42.75" customHeight="1" x14ac:dyDescent="0.25">
      <c r="A109" s="41" t="s">
        <v>176</v>
      </c>
      <c r="B109" s="8">
        <f>B58-(B5+B55)</f>
        <v>565.90000000000418</v>
      </c>
      <c r="C109" s="24"/>
      <c r="D109" s="42" t="s">
        <v>177</v>
      </c>
    </row>
    <row r="110" spans="1:4" ht="38.25" customHeight="1" x14ac:dyDescent="0.25">
      <c r="A110" s="43" t="s">
        <v>190</v>
      </c>
      <c r="B110" s="107"/>
      <c r="C110" s="107"/>
      <c r="D110" s="113" t="s">
        <v>191</v>
      </c>
    </row>
    <row r="111" spans="1:4" x14ac:dyDescent="0.25">
      <c r="A111" s="109"/>
      <c r="B111" s="109"/>
      <c r="C111" s="109"/>
      <c r="D111" s="109"/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  <ignoredErrors>
    <ignoredError sqref="B9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B15" sqref="B15"/>
    </sheetView>
  </sheetViews>
  <sheetFormatPr defaultRowHeight="15" x14ac:dyDescent="0.25"/>
  <cols>
    <col min="1" max="1" width="52.7109375" customWidth="1"/>
    <col min="2" max="2" width="15.140625" customWidth="1"/>
    <col min="3" max="3" width="15" customWidth="1"/>
    <col min="4" max="4" width="51.7109375" customWidth="1"/>
  </cols>
  <sheetData>
    <row r="1" spans="1:4" ht="18" x14ac:dyDescent="0.25">
      <c r="A1" s="159" t="s">
        <v>234</v>
      </c>
      <c r="B1" s="159"/>
      <c r="C1" s="159"/>
      <c r="D1" s="159"/>
    </row>
    <row r="2" spans="1:4" ht="18" x14ac:dyDescent="0.25">
      <c r="A2" s="158" t="s">
        <v>195</v>
      </c>
      <c r="B2" s="158"/>
      <c r="C2" s="158"/>
      <c r="D2" s="158"/>
    </row>
    <row r="3" spans="1:4" ht="18.75" x14ac:dyDescent="0.3">
      <c r="A3" s="1" t="s">
        <v>0</v>
      </c>
      <c r="B3" s="162"/>
      <c r="C3" s="163"/>
      <c r="D3" s="2" t="s">
        <v>1</v>
      </c>
    </row>
    <row r="4" spans="1:4" ht="24.95" customHeight="1" x14ac:dyDescent="0.25">
      <c r="A4" s="125" t="s">
        <v>2</v>
      </c>
      <c r="B4" s="126" t="s">
        <v>3</v>
      </c>
      <c r="C4" s="126" t="s">
        <v>4</v>
      </c>
      <c r="D4" s="127" t="s">
        <v>5</v>
      </c>
    </row>
    <row r="5" spans="1:4" ht="24.95" customHeight="1" x14ac:dyDescent="0.25">
      <c r="A5" s="125" t="s">
        <v>6</v>
      </c>
      <c r="B5" s="50">
        <f>B6+B26+B29+B36</f>
        <v>2324.6999999999998</v>
      </c>
      <c r="C5" s="51"/>
      <c r="D5" s="128" t="s">
        <v>7</v>
      </c>
    </row>
    <row r="6" spans="1:4" ht="24.95" customHeight="1" x14ac:dyDescent="0.25">
      <c r="A6" s="129" t="s">
        <v>178</v>
      </c>
      <c r="B6" s="50">
        <f>B7-B15</f>
        <v>7361.9000000000015</v>
      </c>
      <c r="C6" s="52"/>
      <c r="D6" s="128" t="s">
        <v>8</v>
      </c>
    </row>
    <row r="7" spans="1:4" ht="24.95" customHeight="1" x14ac:dyDescent="0.25">
      <c r="A7" s="130" t="s">
        <v>9</v>
      </c>
      <c r="B7" s="50">
        <f>B8+B11+B14</f>
        <v>19920.8</v>
      </c>
      <c r="C7" s="50"/>
      <c r="D7" s="53" t="s">
        <v>10</v>
      </c>
    </row>
    <row r="8" spans="1:4" ht="24.95" customHeight="1" x14ac:dyDescent="0.25">
      <c r="A8" s="131" t="s">
        <v>11</v>
      </c>
      <c r="B8" s="50">
        <f>B9+B10</f>
        <v>19360.599999999999</v>
      </c>
      <c r="C8" s="50"/>
      <c r="D8" s="132" t="s">
        <v>12</v>
      </c>
    </row>
    <row r="9" spans="1:4" ht="24.95" customHeight="1" x14ac:dyDescent="0.25">
      <c r="A9" s="131" t="s">
        <v>13</v>
      </c>
      <c r="B9" s="50">
        <v>19360.599999999999</v>
      </c>
      <c r="C9" s="50"/>
      <c r="D9" s="132" t="s">
        <v>14</v>
      </c>
    </row>
    <row r="10" spans="1:4" ht="24.95" customHeight="1" x14ac:dyDescent="0.25">
      <c r="A10" s="131" t="s">
        <v>15</v>
      </c>
      <c r="B10" s="50">
        <v>0</v>
      </c>
      <c r="C10" s="50"/>
      <c r="D10" s="132" t="s">
        <v>16</v>
      </c>
    </row>
    <row r="11" spans="1:4" ht="24.95" customHeight="1" x14ac:dyDescent="0.25">
      <c r="A11" s="131" t="s">
        <v>17</v>
      </c>
      <c r="B11" s="50">
        <f>B12+B13</f>
        <v>434.8</v>
      </c>
      <c r="C11" s="50"/>
      <c r="D11" s="132" t="s">
        <v>18</v>
      </c>
    </row>
    <row r="12" spans="1:4" ht="24.95" customHeight="1" x14ac:dyDescent="0.25">
      <c r="A12" s="131" t="s">
        <v>19</v>
      </c>
      <c r="B12" s="50">
        <v>416.7</v>
      </c>
      <c r="C12" s="50"/>
      <c r="D12" s="132" t="s">
        <v>20</v>
      </c>
    </row>
    <row r="13" spans="1:4" ht="24.95" customHeight="1" x14ac:dyDescent="0.25">
      <c r="A13" s="131" t="s">
        <v>15</v>
      </c>
      <c r="B13" s="50">
        <v>18.100000000000001</v>
      </c>
      <c r="C13" s="50"/>
      <c r="D13" s="132" t="s">
        <v>16</v>
      </c>
    </row>
    <row r="14" spans="1:4" ht="24.95" customHeight="1" x14ac:dyDescent="0.25">
      <c r="A14" s="131" t="s">
        <v>21</v>
      </c>
      <c r="B14" s="50">
        <v>125.4</v>
      </c>
      <c r="C14" s="50"/>
      <c r="D14" s="132" t="s">
        <v>22</v>
      </c>
    </row>
    <row r="15" spans="1:4" ht="24.95" customHeight="1" x14ac:dyDescent="0.25">
      <c r="A15" s="130" t="s">
        <v>23</v>
      </c>
      <c r="B15" s="50">
        <f>B16+B22</f>
        <v>12558.899999999998</v>
      </c>
      <c r="C15" s="50">
        <f>C16+C22</f>
        <v>14775.099999999999</v>
      </c>
      <c r="D15" s="53" t="s">
        <v>24</v>
      </c>
    </row>
    <row r="16" spans="1:4" ht="24.95" customHeight="1" x14ac:dyDescent="0.25">
      <c r="A16" s="133" t="s">
        <v>25</v>
      </c>
      <c r="B16" s="50">
        <f>B17+B18+B19+B20+B21</f>
        <v>2605.0999999999995</v>
      </c>
      <c r="C16" s="50">
        <f>C17+C18+C19+C20+C21</f>
        <v>3064.7</v>
      </c>
      <c r="D16" s="54" t="s">
        <v>26</v>
      </c>
    </row>
    <row r="17" spans="1:4" ht="24.95" customHeight="1" x14ac:dyDescent="0.25">
      <c r="A17" s="130" t="s">
        <v>27</v>
      </c>
      <c r="B17" s="50">
        <v>564.9</v>
      </c>
      <c r="C17" s="50">
        <v>664.6</v>
      </c>
      <c r="D17" s="53" t="s">
        <v>28</v>
      </c>
    </row>
    <row r="18" spans="1:4" ht="24.95" customHeight="1" x14ac:dyDescent="0.25">
      <c r="A18" s="130" t="s">
        <v>29</v>
      </c>
      <c r="B18" s="50">
        <v>531</v>
      </c>
      <c r="C18" s="50">
        <v>624.70000000000005</v>
      </c>
      <c r="D18" s="53" t="s">
        <v>30</v>
      </c>
    </row>
    <row r="19" spans="1:4" ht="24.95" customHeight="1" x14ac:dyDescent="0.25">
      <c r="A19" s="133" t="s">
        <v>31</v>
      </c>
      <c r="B19" s="50">
        <v>1440.8</v>
      </c>
      <c r="C19" s="50">
        <v>1695</v>
      </c>
      <c r="D19" s="53" t="s">
        <v>32</v>
      </c>
    </row>
    <row r="20" spans="1:4" ht="24.95" customHeight="1" x14ac:dyDescent="0.25">
      <c r="A20" s="133" t="s">
        <v>33</v>
      </c>
      <c r="B20" s="50">
        <v>56.7</v>
      </c>
      <c r="C20" s="50">
        <v>66.7</v>
      </c>
      <c r="D20" s="53" t="s">
        <v>34</v>
      </c>
    </row>
    <row r="21" spans="1:4" ht="24.95" customHeight="1" x14ac:dyDescent="0.25">
      <c r="A21" s="133" t="s">
        <v>35</v>
      </c>
      <c r="B21" s="50">
        <v>11.7</v>
      </c>
      <c r="C21" s="50">
        <v>13.7</v>
      </c>
      <c r="D21" s="53" t="s">
        <v>36</v>
      </c>
    </row>
    <row r="22" spans="1:4" ht="24.95" customHeight="1" x14ac:dyDescent="0.25">
      <c r="A22" s="133" t="s">
        <v>37</v>
      </c>
      <c r="B22" s="50">
        <f>B23+B24+B25</f>
        <v>9953.7999999999993</v>
      </c>
      <c r="C22" s="50">
        <f>C23+C24+C25</f>
        <v>11710.4</v>
      </c>
      <c r="D22" s="54" t="s">
        <v>38</v>
      </c>
    </row>
    <row r="23" spans="1:4" ht="24.95" customHeight="1" x14ac:dyDescent="0.25">
      <c r="A23" s="130" t="s">
        <v>39</v>
      </c>
      <c r="B23" s="50">
        <v>2488.4</v>
      </c>
      <c r="C23" s="50">
        <v>2927.6</v>
      </c>
      <c r="D23" s="53" t="s">
        <v>40</v>
      </c>
    </row>
    <row r="24" spans="1:4" ht="24.95" customHeight="1" x14ac:dyDescent="0.25">
      <c r="A24" s="130" t="s">
        <v>41</v>
      </c>
      <c r="B24" s="50">
        <v>7465.4</v>
      </c>
      <c r="C24" s="50">
        <v>8782.7999999999993</v>
      </c>
      <c r="D24" s="53" t="s">
        <v>42</v>
      </c>
    </row>
    <row r="25" spans="1:4" ht="24.95" customHeight="1" x14ac:dyDescent="0.25">
      <c r="A25" s="130" t="s">
        <v>43</v>
      </c>
      <c r="B25" s="50">
        <v>0</v>
      </c>
      <c r="C25" s="50">
        <v>0</v>
      </c>
      <c r="D25" s="53" t="s">
        <v>44</v>
      </c>
    </row>
    <row r="26" spans="1:4" ht="24.95" customHeight="1" x14ac:dyDescent="0.25">
      <c r="A26" s="129" t="s">
        <v>179</v>
      </c>
      <c r="B26" s="50">
        <f>B27-B28</f>
        <v>-5071.4000000000015</v>
      </c>
      <c r="C26" s="50"/>
      <c r="D26" s="128" t="s">
        <v>45</v>
      </c>
    </row>
    <row r="27" spans="1:4" ht="24.95" customHeight="1" x14ac:dyDescent="0.25">
      <c r="A27" s="130" t="s">
        <v>46</v>
      </c>
      <c r="B27" s="50">
        <v>1858.4</v>
      </c>
      <c r="C27" s="50"/>
      <c r="D27" s="53" t="s">
        <v>47</v>
      </c>
    </row>
    <row r="28" spans="1:4" ht="24.95" customHeight="1" x14ac:dyDescent="0.25">
      <c r="A28" s="130" t="s">
        <v>48</v>
      </c>
      <c r="B28" s="50">
        <v>6929.8000000000011</v>
      </c>
      <c r="C28" s="50"/>
      <c r="D28" s="53" t="s">
        <v>239</v>
      </c>
    </row>
    <row r="29" spans="1:4" ht="24.95" customHeight="1" x14ac:dyDescent="0.25">
      <c r="A29" s="129" t="s">
        <v>180</v>
      </c>
      <c r="B29" s="50">
        <f>B30+B31</f>
        <v>-82.399999999999949</v>
      </c>
      <c r="C29" s="50"/>
      <c r="D29" s="128" t="s">
        <v>50</v>
      </c>
    </row>
    <row r="30" spans="1:4" ht="24.95" customHeight="1" x14ac:dyDescent="0.25">
      <c r="A30" s="134" t="s">
        <v>51</v>
      </c>
      <c r="B30" s="50">
        <v>18.399999999999999</v>
      </c>
      <c r="C30" s="50"/>
      <c r="D30" s="53" t="s">
        <v>52</v>
      </c>
    </row>
    <row r="31" spans="1:4" ht="24.95" customHeight="1" x14ac:dyDescent="0.25">
      <c r="A31" s="134" t="s">
        <v>53</v>
      </c>
      <c r="B31" s="50">
        <f>B32-B33</f>
        <v>-100.79999999999995</v>
      </c>
      <c r="C31" s="50"/>
      <c r="D31" s="53" t="s">
        <v>54</v>
      </c>
    </row>
    <row r="32" spans="1:4" ht="24.95" customHeight="1" x14ac:dyDescent="0.25">
      <c r="A32" s="135" t="s">
        <v>55</v>
      </c>
      <c r="B32" s="50">
        <v>429.6</v>
      </c>
      <c r="C32" s="50"/>
      <c r="D32" s="53" t="s">
        <v>56</v>
      </c>
    </row>
    <row r="33" spans="1:4" ht="24.95" customHeight="1" x14ac:dyDescent="0.25">
      <c r="A33" s="135" t="s">
        <v>57</v>
      </c>
      <c r="B33" s="50">
        <f>B34+B35</f>
        <v>530.4</v>
      </c>
      <c r="C33" s="50"/>
      <c r="D33" s="53" t="s">
        <v>58</v>
      </c>
    </row>
    <row r="34" spans="1:4" ht="24.95" customHeight="1" x14ac:dyDescent="0.25">
      <c r="A34" s="134" t="s">
        <v>59</v>
      </c>
      <c r="B34" s="50">
        <v>0</v>
      </c>
      <c r="C34" s="50"/>
      <c r="D34" s="54" t="s">
        <v>181</v>
      </c>
    </row>
    <row r="35" spans="1:4" ht="24.95" customHeight="1" x14ac:dyDescent="0.25">
      <c r="A35" s="134" t="s">
        <v>60</v>
      </c>
      <c r="B35" s="50">
        <v>530.4</v>
      </c>
      <c r="C35" s="50"/>
      <c r="D35" s="54" t="s">
        <v>182</v>
      </c>
    </row>
    <row r="36" spans="1:4" ht="24.95" customHeight="1" x14ac:dyDescent="0.25">
      <c r="A36" s="129" t="s">
        <v>183</v>
      </c>
      <c r="B36" s="50">
        <f>B37+B38</f>
        <v>116.6</v>
      </c>
      <c r="C36" s="50"/>
      <c r="D36" s="128" t="s">
        <v>61</v>
      </c>
    </row>
    <row r="37" spans="1:4" ht="24.95" customHeight="1" x14ac:dyDescent="0.25">
      <c r="A37" s="134" t="s">
        <v>62</v>
      </c>
      <c r="B37" s="50">
        <v>145.19999999999999</v>
      </c>
      <c r="C37" s="50"/>
      <c r="D37" s="53" t="s">
        <v>63</v>
      </c>
    </row>
    <row r="38" spans="1:4" ht="24.95" customHeight="1" x14ac:dyDescent="0.25">
      <c r="A38" s="134" t="s">
        <v>64</v>
      </c>
      <c r="B38" s="50">
        <f>B39-B42</f>
        <v>-28.599999999999994</v>
      </c>
      <c r="C38" s="50"/>
      <c r="D38" s="53" t="s">
        <v>65</v>
      </c>
    </row>
    <row r="39" spans="1:4" ht="24.95" customHeight="1" x14ac:dyDescent="0.25">
      <c r="A39" s="135" t="s">
        <v>184</v>
      </c>
      <c r="B39" s="50">
        <f>B40+B41</f>
        <v>236.6</v>
      </c>
      <c r="C39" s="50"/>
      <c r="D39" s="53" t="s">
        <v>66</v>
      </c>
    </row>
    <row r="40" spans="1:4" ht="24.95" customHeight="1" x14ac:dyDescent="0.25">
      <c r="A40" s="130" t="s">
        <v>206</v>
      </c>
      <c r="B40" s="50">
        <v>216.7</v>
      </c>
      <c r="C40" s="50"/>
      <c r="D40" s="53" t="s">
        <v>67</v>
      </c>
    </row>
    <row r="41" spans="1:4" ht="24.95" customHeight="1" x14ac:dyDescent="0.25">
      <c r="A41" s="130" t="s">
        <v>205</v>
      </c>
      <c r="B41" s="50">
        <v>19.899999999999999</v>
      </c>
      <c r="C41" s="50"/>
      <c r="D41" s="54" t="s">
        <v>68</v>
      </c>
    </row>
    <row r="42" spans="1:4" ht="24.95" customHeight="1" x14ac:dyDescent="0.25">
      <c r="A42" s="135" t="s">
        <v>187</v>
      </c>
      <c r="B42" s="50">
        <f>B43+B44</f>
        <v>265.2</v>
      </c>
      <c r="C42" s="50"/>
      <c r="D42" s="53" t="s">
        <v>69</v>
      </c>
    </row>
    <row r="43" spans="1:4" ht="24.95" customHeight="1" x14ac:dyDescent="0.25">
      <c r="A43" s="130" t="s">
        <v>207</v>
      </c>
      <c r="B43" s="50">
        <v>0</v>
      </c>
      <c r="C43" s="50"/>
      <c r="D43" s="53" t="s">
        <v>70</v>
      </c>
    </row>
    <row r="44" spans="1:4" ht="24.95" customHeight="1" x14ac:dyDescent="0.25">
      <c r="A44" s="130" t="s">
        <v>208</v>
      </c>
      <c r="B44" s="50">
        <f>B45+B46</f>
        <v>265.2</v>
      </c>
      <c r="C44" s="50"/>
      <c r="D44" s="54" t="s">
        <v>71</v>
      </c>
    </row>
    <row r="45" spans="1:4" ht="24.95" customHeight="1" x14ac:dyDescent="0.25">
      <c r="A45" s="130" t="s">
        <v>209</v>
      </c>
      <c r="B45" s="50">
        <v>253.1</v>
      </c>
      <c r="C45" s="50"/>
      <c r="D45" s="53" t="s">
        <v>73</v>
      </c>
    </row>
    <row r="46" spans="1:4" ht="24.95" customHeight="1" x14ac:dyDescent="0.25">
      <c r="A46" s="130" t="s">
        <v>210</v>
      </c>
      <c r="B46" s="50">
        <v>12.1</v>
      </c>
      <c r="C46" s="50"/>
      <c r="D46" s="53" t="s">
        <v>75</v>
      </c>
    </row>
    <row r="47" spans="1:4" ht="23.25" customHeight="1" x14ac:dyDescent="0.25">
      <c r="A47" s="14" t="s">
        <v>76</v>
      </c>
      <c r="B47" s="107"/>
      <c r="C47" s="107"/>
      <c r="D47" s="16" t="s">
        <v>77</v>
      </c>
    </row>
    <row r="48" spans="1:4" ht="33.75" customHeight="1" x14ac:dyDescent="0.25">
      <c r="A48" s="110" t="s">
        <v>228</v>
      </c>
      <c r="B48" s="17"/>
      <c r="C48" s="18"/>
      <c r="D48" s="19" t="s">
        <v>227</v>
      </c>
    </row>
    <row r="49" spans="1:4" x14ac:dyDescent="0.25">
      <c r="A49" s="20" t="s">
        <v>231</v>
      </c>
      <c r="B49" s="21"/>
      <c r="C49" s="21"/>
      <c r="D49" s="22" t="s">
        <v>232</v>
      </c>
    </row>
    <row r="50" spans="1:4" ht="18.75" x14ac:dyDescent="0.3">
      <c r="A50" s="3"/>
      <c r="B50" s="3"/>
      <c r="C50" s="3"/>
      <c r="D50" s="3"/>
    </row>
    <row r="51" spans="1:4" ht="18" x14ac:dyDescent="0.25">
      <c r="A51" s="159" t="s">
        <v>234</v>
      </c>
      <c r="B51" s="159"/>
      <c r="C51" s="159"/>
      <c r="D51" s="159"/>
    </row>
    <row r="52" spans="1:4" ht="18" x14ac:dyDescent="0.25">
      <c r="A52" s="158" t="s">
        <v>195</v>
      </c>
      <c r="B52" s="158"/>
      <c r="C52" s="158"/>
      <c r="D52" s="158"/>
    </row>
    <row r="53" spans="1:4" ht="18.75" x14ac:dyDescent="0.3">
      <c r="A53" s="1" t="s">
        <v>78</v>
      </c>
      <c r="B53" s="114"/>
      <c r="C53" s="3"/>
      <c r="D53" s="2" t="s">
        <v>1</v>
      </c>
    </row>
    <row r="54" spans="1:4" ht="24.95" customHeight="1" x14ac:dyDescent="0.25">
      <c r="A54" s="125" t="s">
        <v>2</v>
      </c>
      <c r="B54" s="126" t="s">
        <v>3</v>
      </c>
      <c r="C54" s="126" t="s">
        <v>4</v>
      </c>
      <c r="D54" s="136" t="s">
        <v>79</v>
      </c>
    </row>
    <row r="55" spans="1:4" ht="24.95" customHeight="1" x14ac:dyDescent="0.25">
      <c r="A55" s="125" t="s">
        <v>80</v>
      </c>
      <c r="B55" s="50">
        <f>B56-B57</f>
        <v>-3.6999999999999997</v>
      </c>
      <c r="C55" s="55"/>
      <c r="D55" s="128" t="s">
        <v>81</v>
      </c>
    </row>
    <row r="56" spans="1:4" ht="24.95" customHeight="1" x14ac:dyDescent="0.25">
      <c r="A56" s="129" t="s">
        <v>82</v>
      </c>
      <c r="B56" s="50">
        <v>0.1</v>
      </c>
      <c r="C56" s="55"/>
      <c r="D56" s="53" t="s">
        <v>83</v>
      </c>
    </row>
    <row r="57" spans="1:4" ht="24.95" customHeight="1" x14ac:dyDescent="0.25">
      <c r="A57" s="129" t="s">
        <v>84</v>
      </c>
      <c r="B57" s="50">
        <v>3.8</v>
      </c>
      <c r="C57" s="55"/>
      <c r="D57" s="40" t="s">
        <v>85</v>
      </c>
    </row>
    <row r="58" spans="1:4" ht="24.95" customHeight="1" x14ac:dyDescent="0.25">
      <c r="A58" s="41" t="s">
        <v>86</v>
      </c>
      <c r="B58" s="50">
        <f>B59+B62+B77+B93</f>
        <v>2693.3999999999996</v>
      </c>
      <c r="C58" s="55"/>
      <c r="D58" s="128" t="s">
        <v>87</v>
      </c>
    </row>
    <row r="59" spans="1:4" ht="24.95" customHeight="1" x14ac:dyDescent="0.25">
      <c r="A59" s="137" t="s">
        <v>88</v>
      </c>
      <c r="B59" s="50">
        <f>B60-B61</f>
        <v>879</v>
      </c>
      <c r="C59" s="55"/>
      <c r="D59" s="128" t="s">
        <v>89</v>
      </c>
    </row>
    <row r="60" spans="1:4" ht="24.95" customHeight="1" x14ac:dyDescent="0.25">
      <c r="A60" s="129" t="s">
        <v>90</v>
      </c>
      <c r="B60" s="50">
        <v>54.4</v>
      </c>
      <c r="C60" s="55"/>
      <c r="D60" s="54" t="s">
        <v>91</v>
      </c>
    </row>
    <row r="61" spans="1:4" ht="24.95" customHeight="1" x14ac:dyDescent="0.25">
      <c r="A61" s="129" t="s">
        <v>92</v>
      </c>
      <c r="B61" s="108">
        <v>-824.6</v>
      </c>
      <c r="C61" s="55"/>
      <c r="D61" s="54" t="s">
        <v>93</v>
      </c>
    </row>
    <row r="62" spans="1:4" ht="24.95" customHeight="1" x14ac:dyDescent="0.25">
      <c r="A62" s="137" t="s">
        <v>94</v>
      </c>
      <c r="B62" s="56">
        <f>B63-B70</f>
        <v>-987.7</v>
      </c>
      <c r="C62" s="55"/>
      <c r="D62" s="128" t="s">
        <v>95</v>
      </c>
    </row>
    <row r="63" spans="1:4" ht="24.95" customHeight="1" x14ac:dyDescent="0.25">
      <c r="A63" s="138" t="s">
        <v>96</v>
      </c>
      <c r="B63" s="56">
        <f>B64+B67</f>
        <v>-987.5</v>
      </c>
      <c r="C63" s="55"/>
      <c r="D63" s="54" t="s">
        <v>97</v>
      </c>
    </row>
    <row r="64" spans="1:4" ht="24.95" customHeight="1" x14ac:dyDescent="0.25">
      <c r="A64" s="139" t="s">
        <v>98</v>
      </c>
      <c r="B64" s="56">
        <f>B65-B66</f>
        <v>-987.6</v>
      </c>
      <c r="C64" s="55"/>
      <c r="D64" s="54" t="s">
        <v>99</v>
      </c>
    </row>
    <row r="65" spans="1:4" ht="24.95" customHeight="1" x14ac:dyDescent="0.25">
      <c r="A65" s="139" t="s">
        <v>100</v>
      </c>
      <c r="B65" s="56">
        <v>0</v>
      </c>
      <c r="C65" s="55"/>
      <c r="D65" s="54" t="s">
        <v>101</v>
      </c>
    </row>
    <row r="66" spans="1:4" ht="24.95" customHeight="1" x14ac:dyDescent="0.25">
      <c r="A66" s="139" t="s">
        <v>102</v>
      </c>
      <c r="B66" s="56">
        <v>987.6</v>
      </c>
      <c r="C66" s="55"/>
      <c r="D66" s="54" t="s">
        <v>103</v>
      </c>
    </row>
    <row r="67" spans="1:4" ht="24.95" customHeight="1" x14ac:dyDescent="0.25">
      <c r="A67" s="139" t="s">
        <v>104</v>
      </c>
      <c r="B67" s="56">
        <f>B68-B69</f>
        <v>0.1</v>
      </c>
      <c r="C67" s="55"/>
      <c r="D67" s="54" t="s">
        <v>105</v>
      </c>
    </row>
    <row r="68" spans="1:4" ht="24.95" customHeight="1" x14ac:dyDescent="0.25">
      <c r="A68" s="139" t="s">
        <v>106</v>
      </c>
      <c r="B68" s="56">
        <v>0.1</v>
      </c>
      <c r="C68" s="55"/>
      <c r="D68" s="54" t="s">
        <v>101</v>
      </c>
    </row>
    <row r="69" spans="1:4" ht="24.95" customHeight="1" x14ac:dyDescent="0.25">
      <c r="A69" s="139" t="s">
        <v>107</v>
      </c>
      <c r="B69" s="56">
        <v>0</v>
      </c>
      <c r="C69" s="55"/>
      <c r="D69" s="54" t="s">
        <v>103</v>
      </c>
    </row>
    <row r="70" spans="1:4" ht="24.95" customHeight="1" x14ac:dyDescent="0.25">
      <c r="A70" s="138" t="s">
        <v>108</v>
      </c>
      <c r="B70" s="56">
        <f>B71+B74</f>
        <v>0.2</v>
      </c>
      <c r="C70" s="55"/>
      <c r="D70" s="40" t="s">
        <v>109</v>
      </c>
    </row>
    <row r="71" spans="1:4" ht="24.95" customHeight="1" x14ac:dyDescent="0.25">
      <c r="A71" s="139" t="s">
        <v>110</v>
      </c>
      <c r="B71" s="56">
        <f>B72-B73</f>
        <v>0</v>
      </c>
      <c r="C71" s="55"/>
      <c r="D71" s="54" t="s">
        <v>99</v>
      </c>
    </row>
    <row r="72" spans="1:4" ht="24.95" customHeight="1" x14ac:dyDescent="0.25">
      <c r="A72" s="139" t="s">
        <v>111</v>
      </c>
      <c r="B72" s="56">
        <v>0</v>
      </c>
      <c r="C72" s="55"/>
      <c r="D72" s="54" t="s">
        <v>101</v>
      </c>
    </row>
    <row r="73" spans="1:4" ht="24.95" customHeight="1" x14ac:dyDescent="0.25">
      <c r="A73" s="139" t="s">
        <v>107</v>
      </c>
      <c r="B73" s="56">
        <v>0</v>
      </c>
      <c r="C73" s="55"/>
      <c r="D73" s="54" t="s">
        <v>103</v>
      </c>
    </row>
    <row r="74" spans="1:4" ht="24.95" customHeight="1" x14ac:dyDescent="0.25">
      <c r="A74" s="139" t="s">
        <v>112</v>
      </c>
      <c r="B74" s="56">
        <f>B75-B76</f>
        <v>0.2</v>
      </c>
      <c r="C74" s="55"/>
      <c r="D74" s="54" t="s">
        <v>105</v>
      </c>
    </row>
    <row r="75" spans="1:4" ht="24.95" customHeight="1" x14ac:dyDescent="0.25">
      <c r="A75" s="139" t="s">
        <v>111</v>
      </c>
      <c r="B75" s="56">
        <v>0.5</v>
      </c>
      <c r="C75" s="55"/>
      <c r="D75" s="54" t="s">
        <v>113</v>
      </c>
    </row>
    <row r="76" spans="1:4" ht="24.95" customHeight="1" x14ac:dyDescent="0.25">
      <c r="A76" s="139" t="s">
        <v>114</v>
      </c>
      <c r="B76" s="56">
        <v>0.3</v>
      </c>
      <c r="C76" s="55"/>
      <c r="D76" s="54" t="s">
        <v>115</v>
      </c>
    </row>
    <row r="77" spans="1:4" ht="24.95" customHeight="1" x14ac:dyDescent="0.25">
      <c r="A77" s="137" t="s">
        <v>116</v>
      </c>
      <c r="B77" s="50">
        <f>B78+B89+B92</f>
        <v>1831.4999999999998</v>
      </c>
      <c r="C77" s="55"/>
      <c r="D77" s="128" t="s">
        <v>117</v>
      </c>
    </row>
    <row r="78" spans="1:4" ht="24.95" customHeight="1" x14ac:dyDescent="0.25">
      <c r="A78" s="139" t="s">
        <v>118</v>
      </c>
      <c r="B78" s="50">
        <f>B79-B84</f>
        <v>648.30000000000007</v>
      </c>
      <c r="C78" s="55"/>
      <c r="D78" s="53" t="s">
        <v>119</v>
      </c>
    </row>
    <row r="79" spans="1:4" ht="24.95" customHeight="1" x14ac:dyDescent="0.25">
      <c r="A79" s="138" t="s">
        <v>120</v>
      </c>
      <c r="B79" s="50">
        <f>B80+B81+B82+B83</f>
        <v>451.90000000000003</v>
      </c>
      <c r="C79" s="55"/>
      <c r="D79" s="54" t="s">
        <v>121</v>
      </c>
    </row>
    <row r="80" spans="1:4" ht="24.95" customHeight="1" x14ac:dyDescent="0.25">
      <c r="A80" s="139" t="s">
        <v>122</v>
      </c>
      <c r="B80" s="50">
        <v>0</v>
      </c>
      <c r="C80" s="55"/>
      <c r="D80" s="54" t="s">
        <v>123</v>
      </c>
    </row>
    <row r="81" spans="1:4" ht="24.95" customHeight="1" x14ac:dyDescent="0.25">
      <c r="A81" s="140" t="s">
        <v>124</v>
      </c>
      <c r="B81" s="141">
        <v>365.8</v>
      </c>
      <c r="C81" s="55"/>
      <c r="D81" s="54" t="s">
        <v>125</v>
      </c>
    </row>
    <row r="82" spans="1:4" ht="24.95" customHeight="1" x14ac:dyDescent="0.25">
      <c r="A82" s="139" t="s">
        <v>126</v>
      </c>
      <c r="B82" s="50">
        <v>65.5</v>
      </c>
      <c r="C82" s="55"/>
      <c r="D82" s="54" t="s">
        <v>127</v>
      </c>
    </row>
    <row r="83" spans="1:4" ht="24.95" customHeight="1" x14ac:dyDescent="0.25">
      <c r="A83" s="139" t="s">
        <v>128</v>
      </c>
      <c r="B83" s="50">
        <v>20.6</v>
      </c>
      <c r="C83" s="55"/>
      <c r="D83" s="54" t="s">
        <v>129</v>
      </c>
    </row>
    <row r="84" spans="1:4" ht="24.95" customHeight="1" x14ac:dyDescent="0.25">
      <c r="A84" s="138" t="s">
        <v>108</v>
      </c>
      <c r="B84" s="50">
        <f>B85+B86+B87+B88</f>
        <v>-196.4</v>
      </c>
      <c r="C84" s="55"/>
      <c r="D84" s="40" t="s">
        <v>130</v>
      </c>
    </row>
    <row r="85" spans="1:4" ht="24.95" customHeight="1" x14ac:dyDescent="0.25">
      <c r="A85" s="139" t="s">
        <v>131</v>
      </c>
      <c r="B85" s="50">
        <v>-196.4</v>
      </c>
      <c r="C85" s="55"/>
      <c r="D85" s="54" t="s">
        <v>132</v>
      </c>
    </row>
    <row r="86" spans="1:4" ht="24.95" customHeight="1" x14ac:dyDescent="0.25">
      <c r="A86" s="139" t="s">
        <v>133</v>
      </c>
      <c r="B86" s="50">
        <v>0</v>
      </c>
      <c r="C86" s="55"/>
      <c r="D86" s="54" t="s">
        <v>134</v>
      </c>
    </row>
    <row r="87" spans="1:4" ht="24.95" customHeight="1" x14ac:dyDescent="0.25">
      <c r="A87" s="139" t="s">
        <v>135</v>
      </c>
      <c r="B87" s="50">
        <v>0</v>
      </c>
      <c r="C87" s="55"/>
      <c r="D87" s="54" t="s">
        <v>136</v>
      </c>
    </row>
    <row r="88" spans="1:4" ht="24.95" customHeight="1" x14ac:dyDescent="0.25">
      <c r="A88" s="139" t="s">
        <v>126</v>
      </c>
      <c r="B88" s="50">
        <v>0</v>
      </c>
      <c r="C88" s="55"/>
      <c r="D88" s="54" t="s">
        <v>127</v>
      </c>
    </row>
    <row r="89" spans="1:4" ht="24.95" customHeight="1" x14ac:dyDescent="0.25">
      <c r="A89" s="140" t="s">
        <v>137</v>
      </c>
      <c r="B89" s="50">
        <f>B90-B91</f>
        <v>1128.3999999999999</v>
      </c>
      <c r="C89" s="55"/>
      <c r="D89" s="53" t="s">
        <v>203</v>
      </c>
    </row>
    <row r="90" spans="1:4" ht="24.95" customHeight="1" x14ac:dyDescent="0.25">
      <c r="A90" s="138" t="s">
        <v>139</v>
      </c>
      <c r="B90" s="50">
        <v>1206.5999999999999</v>
      </c>
      <c r="C90" s="55"/>
      <c r="D90" s="53" t="s">
        <v>140</v>
      </c>
    </row>
    <row r="91" spans="1:4" ht="24.95" customHeight="1" x14ac:dyDescent="0.25">
      <c r="A91" s="138" t="s">
        <v>141</v>
      </c>
      <c r="B91" s="50">
        <v>78.2</v>
      </c>
      <c r="C91" s="55"/>
      <c r="D91" s="53" t="s">
        <v>142</v>
      </c>
    </row>
    <row r="92" spans="1:4" ht="24.95" customHeight="1" x14ac:dyDescent="0.25">
      <c r="A92" s="137" t="s">
        <v>143</v>
      </c>
      <c r="B92" s="57" t="s">
        <v>218</v>
      </c>
      <c r="C92" s="55"/>
      <c r="D92" s="53" t="s">
        <v>144</v>
      </c>
    </row>
    <row r="93" spans="1:4" ht="24.95" customHeight="1" x14ac:dyDescent="0.25">
      <c r="A93" s="137" t="s">
        <v>145</v>
      </c>
      <c r="B93" s="50">
        <f>B96</f>
        <v>970.60000000000014</v>
      </c>
      <c r="C93" s="55"/>
      <c r="D93" s="128" t="s">
        <v>146</v>
      </c>
    </row>
    <row r="94" spans="1:4" ht="24.95" customHeight="1" x14ac:dyDescent="0.25">
      <c r="A94" s="139" t="s">
        <v>147</v>
      </c>
      <c r="B94" s="50">
        <f>B95</f>
        <v>970.60000000000014</v>
      </c>
      <c r="C94" s="55"/>
      <c r="D94" s="54" t="s">
        <v>148</v>
      </c>
    </row>
    <row r="95" spans="1:4" ht="24.95" customHeight="1" x14ac:dyDescent="0.25">
      <c r="A95" s="139" t="s">
        <v>149</v>
      </c>
      <c r="B95" s="50">
        <f>B96</f>
        <v>970.60000000000014</v>
      </c>
      <c r="C95" s="55"/>
      <c r="D95" s="54" t="s">
        <v>150</v>
      </c>
    </row>
    <row r="96" spans="1:4" ht="24.95" customHeight="1" x14ac:dyDescent="0.25">
      <c r="A96" s="139" t="s">
        <v>151</v>
      </c>
      <c r="B96" s="50">
        <f>B97+B98+B99+B100</f>
        <v>970.60000000000014</v>
      </c>
      <c r="C96" s="55"/>
      <c r="D96" s="54" t="s">
        <v>152</v>
      </c>
    </row>
    <row r="97" spans="1:4" ht="24.95" customHeight="1" x14ac:dyDescent="0.25">
      <c r="A97" s="142" t="s">
        <v>153</v>
      </c>
      <c r="B97" s="143">
        <v>0</v>
      </c>
      <c r="C97" s="55"/>
      <c r="D97" s="144" t="s">
        <v>154</v>
      </c>
    </row>
    <row r="98" spans="1:4" ht="24.95" customHeight="1" x14ac:dyDescent="0.25">
      <c r="A98" s="142" t="s">
        <v>155</v>
      </c>
      <c r="B98" s="143">
        <v>2.7</v>
      </c>
      <c r="C98" s="55"/>
      <c r="D98" s="144" t="s">
        <v>156</v>
      </c>
    </row>
    <row r="99" spans="1:4" ht="24.95" customHeight="1" x14ac:dyDescent="0.25">
      <c r="A99" s="142" t="s">
        <v>157</v>
      </c>
      <c r="B99" s="143">
        <v>0</v>
      </c>
      <c r="C99" s="55"/>
      <c r="D99" s="144" t="s">
        <v>158</v>
      </c>
    </row>
    <row r="100" spans="1:4" ht="24.95" customHeight="1" x14ac:dyDescent="0.25">
      <c r="A100" s="142" t="s">
        <v>159</v>
      </c>
      <c r="B100" s="143">
        <f>B101+B104+B108</f>
        <v>967.90000000000009</v>
      </c>
      <c r="C100" s="55"/>
      <c r="D100" s="144" t="s">
        <v>160</v>
      </c>
    </row>
    <row r="101" spans="1:4" ht="24.95" customHeight="1" x14ac:dyDescent="0.25">
      <c r="A101" s="144" t="s">
        <v>161</v>
      </c>
      <c r="B101" s="143">
        <f>B102+B103</f>
        <v>2493.4</v>
      </c>
      <c r="C101" s="55"/>
      <c r="D101" s="145" t="s">
        <v>162</v>
      </c>
    </row>
    <row r="102" spans="1:4" ht="24.95" customHeight="1" x14ac:dyDescent="0.25">
      <c r="A102" s="144" t="s">
        <v>163</v>
      </c>
      <c r="B102" s="143">
        <v>274.89999999999998</v>
      </c>
      <c r="C102" s="55"/>
      <c r="D102" s="144" t="s">
        <v>164</v>
      </c>
    </row>
    <row r="103" spans="1:4" ht="24.95" customHeight="1" x14ac:dyDescent="0.25">
      <c r="A103" s="146" t="s">
        <v>165</v>
      </c>
      <c r="B103" s="143">
        <v>2218.5</v>
      </c>
      <c r="C103" s="55"/>
      <c r="D103" s="144" t="s">
        <v>166</v>
      </c>
    </row>
    <row r="104" spans="1:4" ht="24.95" customHeight="1" x14ac:dyDescent="0.25">
      <c r="A104" s="144" t="s">
        <v>167</v>
      </c>
      <c r="B104" s="143">
        <f>B105+B106+B107</f>
        <v>-1525.5</v>
      </c>
      <c r="C104" s="55"/>
      <c r="D104" s="145" t="s">
        <v>168</v>
      </c>
    </row>
    <row r="105" spans="1:4" ht="24.95" customHeight="1" x14ac:dyDescent="0.25">
      <c r="A105" s="147" t="s">
        <v>169</v>
      </c>
      <c r="B105" s="143">
        <v>0</v>
      </c>
      <c r="C105" s="55"/>
      <c r="D105" s="144" t="s">
        <v>170</v>
      </c>
    </row>
    <row r="106" spans="1:4" ht="24.95" customHeight="1" x14ac:dyDescent="0.25">
      <c r="A106" s="147" t="s">
        <v>171</v>
      </c>
      <c r="B106" s="143">
        <v>0</v>
      </c>
      <c r="C106" s="55"/>
      <c r="D106" s="144" t="s">
        <v>172</v>
      </c>
    </row>
    <row r="107" spans="1:4" ht="43.5" customHeight="1" x14ac:dyDescent="0.25">
      <c r="A107" s="148" t="s">
        <v>240</v>
      </c>
      <c r="B107" s="143">
        <v>-1525.5</v>
      </c>
      <c r="C107" s="55"/>
      <c r="D107" s="124" t="s">
        <v>197</v>
      </c>
    </row>
    <row r="108" spans="1:4" ht="24.95" customHeight="1" x14ac:dyDescent="0.25">
      <c r="A108" s="144" t="s">
        <v>174</v>
      </c>
      <c r="B108" s="143">
        <v>0</v>
      </c>
      <c r="C108" s="55"/>
      <c r="D108" s="145" t="s">
        <v>175</v>
      </c>
    </row>
    <row r="109" spans="1:4" ht="47.25" customHeight="1" x14ac:dyDescent="0.25">
      <c r="A109" s="41" t="s">
        <v>176</v>
      </c>
      <c r="B109" s="50">
        <f>B58-(B5+B55)</f>
        <v>372.39999999999964</v>
      </c>
      <c r="C109" s="55"/>
      <c r="D109" s="42" t="s">
        <v>177</v>
      </c>
    </row>
    <row r="110" spans="1:4" ht="42.75" customHeight="1" x14ac:dyDescent="0.25">
      <c r="A110" s="43" t="s">
        <v>190</v>
      </c>
      <c r="B110" s="107"/>
      <c r="C110" s="107"/>
      <c r="D110" s="113" t="s">
        <v>191</v>
      </c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  <ignoredErrors>
    <ignoredError sqref="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106" workbookViewId="0">
      <selection activeCell="B92" sqref="B92"/>
    </sheetView>
  </sheetViews>
  <sheetFormatPr defaultRowHeight="15" x14ac:dyDescent="0.25"/>
  <cols>
    <col min="1" max="1" width="55.140625" customWidth="1"/>
    <col min="2" max="3" width="15.140625" customWidth="1"/>
    <col min="4" max="4" width="51.28515625" customWidth="1"/>
  </cols>
  <sheetData>
    <row r="1" spans="1:4" ht="18" x14ac:dyDescent="0.25">
      <c r="A1" s="159" t="s">
        <v>238</v>
      </c>
      <c r="B1" s="159"/>
      <c r="C1" s="159"/>
      <c r="D1" s="159"/>
    </row>
    <row r="2" spans="1:4" ht="18" x14ac:dyDescent="0.25">
      <c r="A2" s="158" t="s">
        <v>196</v>
      </c>
      <c r="B2" s="158"/>
      <c r="C2" s="158"/>
      <c r="D2" s="158"/>
    </row>
    <row r="3" spans="1:4" ht="18.75" x14ac:dyDescent="0.3">
      <c r="A3" s="1" t="s">
        <v>0</v>
      </c>
      <c r="B3" s="162"/>
      <c r="C3" s="163"/>
      <c r="D3" s="2" t="s">
        <v>1</v>
      </c>
    </row>
    <row r="4" spans="1:4" ht="24.95" customHeight="1" x14ac:dyDescent="0.25">
      <c r="A4" s="125" t="s">
        <v>2</v>
      </c>
      <c r="B4" s="126" t="s">
        <v>3</v>
      </c>
      <c r="C4" s="126" t="s">
        <v>4</v>
      </c>
      <c r="D4" s="127" t="s">
        <v>5</v>
      </c>
    </row>
    <row r="5" spans="1:4" ht="24.95" customHeight="1" x14ac:dyDescent="0.25">
      <c r="A5" s="125" t="s">
        <v>6</v>
      </c>
      <c r="B5" s="50">
        <f>B6+B26+B29+B36</f>
        <v>3344.1000000000026</v>
      </c>
      <c r="C5" s="51"/>
      <c r="D5" s="128" t="s">
        <v>7</v>
      </c>
    </row>
    <row r="6" spans="1:4" ht="24.95" customHeight="1" x14ac:dyDescent="0.25">
      <c r="A6" s="129" t="s">
        <v>178</v>
      </c>
      <c r="B6" s="50">
        <f>B7-B15</f>
        <v>6610.5000000000018</v>
      </c>
      <c r="C6" s="52"/>
      <c r="D6" s="128" t="s">
        <v>8</v>
      </c>
    </row>
    <row r="7" spans="1:4" ht="24.95" customHeight="1" x14ac:dyDescent="0.25">
      <c r="A7" s="130" t="s">
        <v>9</v>
      </c>
      <c r="B7" s="50">
        <f>B8+B11+B14</f>
        <v>20215.100000000002</v>
      </c>
      <c r="C7" s="50"/>
      <c r="D7" s="53" t="s">
        <v>10</v>
      </c>
    </row>
    <row r="8" spans="1:4" ht="24.95" customHeight="1" x14ac:dyDescent="0.25">
      <c r="A8" s="131" t="s">
        <v>11</v>
      </c>
      <c r="B8" s="50">
        <f>B9+B10</f>
        <v>19830.900000000001</v>
      </c>
      <c r="C8" s="50"/>
      <c r="D8" s="132" t="s">
        <v>12</v>
      </c>
    </row>
    <row r="9" spans="1:4" ht="24.95" customHeight="1" x14ac:dyDescent="0.25">
      <c r="A9" s="131" t="s">
        <v>13</v>
      </c>
      <c r="B9" s="50">
        <v>19830.900000000001</v>
      </c>
      <c r="C9" s="50"/>
      <c r="D9" s="132" t="s">
        <v>14</v>
      </c>
    </row>
    <row r="10" spans="1:4" ht="24.95" customHeight="1" x14ac:dyDescent="0.25">
      <c r="A10" s="131" t="s">
        <v>15</v>
      </c>
      <c r="B10" s="50">
        <v>0</v>
      </c>
      <c r="C10" s="50"/>
      <c r="D10" s="132" t="s">
        <v>16</v>
      </c>
    </row>
    <row r="11" spans="1:4" ht="24.95" customHeight="1" x14ac:dyDescent="0.25">
      <c r="A11" s="131" t="s">
        <v>17</v>
      </c>
      <c r="B11" s="50">
        <f>B12+B13</f>
        <v>300</v>
      </c>
      <c r="C11" s="50"/>
      <c r="D11" s="132" t="s">
        <v>18</v>
      </c>
    </row>
    <row r="12" spans="1:4" ht="24.95" customHeight="1" x14ac:dyDescent="0.25">
      <c r="A12" s="131" t="s">
        <v>19</v>
      </c>
      <c r="B12" s="50">
        <v>266.39999999999998</v>
      </c>
      <c r="C12" s="50"/>
      <c r="D12" s="132" t="s">
        <v>20</v>
      </c>
    </row>
    <row r="13" spans="1:4" ht="24.95" customHeight="1" x14ac:dyDescent="0.25">
      <c r="A13" s="131" t="s">
        <v>15</v>
      </c>
      <c r="B13" s="50">
        <v>33.6</v>
      </c>
      <c r="C13" s="50"/>
      <c r="D13" s="132" t="s">
        <v>16</v>
      </c>
    </row>
    <row r="14" spans="1:4" ht="24.95" customHeight="1" x14ac:dyDescent="0.25">
      <c r="A14" s="131" t="s">
        <v>21</v>
      </c>
      <c r="B14" s="50">
        <v>84.2</v>
      </c>
      <c r="C14" s="50"/>
      <c r="D14" s="132" t="s">
        <v>22</v>
      </c>
    </row>
    <row r="15" spans="1:4" ht="24.95" customHeight="1" x14ac:dyDescent="0.25">
      <c r="A15" s="130" t="s">
        <v>23</v>
      </c>
      <c r="B15" s="50">
        <f>B16+B22</f>
        <v>13604.6</v>
      </c>
      <c r="C15" s="50">
        <f>C16+C22</f>
        <v>16005.5</v>
      </c>
      <c r="D15" s="53" t="s">
        <v>24</v>
      </c>
    </row>
    <row r="16" spans="1:4" ht="24.95" customHeight="1" x14ac:dyDescent="0.25">
      <c r="A16" s="133" t="s">
        <v>25</v>
      </c>
      <c r="B16" s="50">
        <f>B17+B18+B19+B20+B21</f>
        <v>2940.4</v>
      </c>
      <c r="C16" s="50">
        <f>C17+C18+C19+C20+C21</f>
        <v>3459.4</v>
      </c>
      <c r="D16" s="54" t="s">
        <v>26</v>
      </c>
    </row>
    <row r="17" spans="1:4" ht="24.95" customHeight="1" x14ac:dyDescent="0.25">
      <c r="A17" s="130" t="s">
        <v>27</v>
      </c>
      <c r="B17" s="50">
        <v>510.1</v>
      </c>
      <c r="C17" s="50">
        <v>600.20000000000005</v>
      </c>
      <c r="D17" s="53" t="s">
        <v>28</v>
      </c>
    </row>
    <row r="18" spans="1:4" ht="24.95" customHeight="1" x14ac:dyDescent="0.25">
      <c r="A18" s="130" t="s">
        <v>29</v>
      </c>
      <c r="B18" s="50">
        <v>469.9</v>
      </c>
      <c r="C18" s="50">
        <v>552.79999999999995</v>
      </c>
      <c r="D18" s="53" t="s">
        <v>30</v>
      </c>
    </row>
    <row r="19" spans="1:4" ht="24.95" customHeight="1" x14ac:dyDescent="0.25">
      <c r="A19" s="133" t="s">
        <v>31</v>
      </c>
      <c r="B19" s="50">
        <v>1655.6</v>
      </c>
      <c r="C19" s="50">
        <v>1947.8</v>
      </c>
      <c r="D19" s="53" t="s">
        <v>32</v>
      </c>
    </row>
    <row r="20" spans="1:4" ht="24.95" customHeight="1" x14ac:dyDescent="0.25">
      <c r="A20" s="133" t="s">
        <v>33</v>
      </c>
      <c r="B20" s="50">
        <v>293</v>
      </c>
      <c r="C20" s="50">
        <v>344.7</v>
      </c>
      <c r="D20" s="53" t="s">
        <v>34</v>
      </c>
    </row>
    <row r="21" spans="1:4" ht="24.95" customHeight="1" x14ac:dyDescent="0.25">
      <c r="A21" s="133" t="s">
        <v>35</v>
      </c>
      <c r="B21" s="50">
        <v>11.8</v>
      </c>
      <c r="C21" s="50">
        <v>13.9</v>
      </c>
      <c r="D21" s="53" t="s">
        <v>36</v>
      </c>
    </row>
    <row r="22" spans="1:4" ht="24.95" customHeight="1" x14ac:dyDescent="0.25">
      <c r="A22" s="133" t="s">
        <v>37</v>
      </c>
      <c r="B22" s="50">
        <f>B23+B24+B25</f>
        <v>10664.2</v>
      </c>
      <c r="C22" s="50">
        <f>C23+C24+C25</f>
        <v>12546.1</v>
      </c>
      <c r="D22" s="54" t="s">
        <v>38</v>
      </c>
    </row>
    <row r="23" spans="1:4" ht="24.95" customHeight="1" x14ac:dyDescent="0.25">
      <c r="A23" s="130" t="s">
        <v>39</v>
      </c>
      <c r="B23" s="50">
        <v>2666</v>
      </c>
      <c r="C23" s="50">
        <v>3136.5</v>
      </c>
      <c r="D23" s="53" t="s">
        <v>40</v>
      </c>
    </row>
    <row r="24" spans="1:4" ht="24.95" customHeight="1" x14ac:dyDescent="0.25">
      <c r="A24" s="130" t="s">
        <v>41</v>
      </c>
      <c r="B24" s="50">
        <v>7998.2</v>
      </c>
      <c r="C24" s="50">
        <v>9409.6</v>
      </c>
      <c r="D24" s="53" t="s">
        <v>42</v>
      </c>
    </row>
    <row r="25" spans="1:4" ht="24.95" customHeight="1" x14ac:dyDescent="0.25">
      <c r="A25" s="130" t="s">
        <v>43</v>
      </c>
      <c r="B25" s="50">
        <v>0</v>
      </c>
      <c r="C25" s="50">
        <v>0</v>
      </c>
      <c r="D25" s="53" t="s">
        <v>44</v>
      </c>
    </row>
    <row r="26" spans="1:4" ht="24.95" customHeight="1" x14ac:dyDescent="0.25">
      <c r="A26" s="129" t="s">
        <v>179</v>
      </c>
      <c r="B26" s="50">
        <f>B27-B28</f>
        <v>-2952.1999999999994</v>
      </c>
      <c r="C26" s="50"/>
      <c r="D26" s="128" t="s">
        <v>45</v>
      </c>
    </row>
    <row r="27" spans="1:4" ht="24.95" customHeight="1" x14ac:dyDescent="0.25">
      <c r="A27" s="130" t="s">
        <v>46</v>
      </c>
      <c r="B27" s="50">
        <v>2459.9</v>
      </c>
      <c r="C27" s="50"/>
      <c r="D27" s="53" t="s">
        <v>47</v>
      </c>
    </row>
    <row r="28" spans="1:4" ht="24.95" customHeight="1" x14ac:dyDescent="0.25">
      <c r="A28" s="130" t="s">
        <v>48</v>
      </c>
      <c r="B28" s="50">
        <v>5412.0999999999995</v>
      </c>
      <c r="C28" s="50"/>
      <c r="D28" s="149" t="s">
        <v>217</v>
      </c>
    </row>
    <row r="29" spans="1:4" ht="24.95" customHeight="1" x14ac:dyDescent="0.25">
      <c r="A29" s="129" t="s">
        <v>180</v>
      </c>
      <c r="B29" s="50">
        <f>B30+B31</f>
        <v>-559.59999999999991</v>
      </c>
      <c r="C29" s="50"/>
      <c r="D29" s="128" t="s">
        <v>50</v>
      </c>
    </row>
    <row r="30" spans="1:4" ht="24.95" customHeight="1" x14ac:dyDescent="0.25">
      <c r="A30" s="134" t="s">
        <v>51</v>
      </c>
      <c r="B30" s="50">
        <v>13.1</v>
      </c>
      <c r="C30" s="50"/>
      <c r="D30" s="53" t="s">
        <v>52</v>
      </c>
    </row>
    <row r="31" spans="1:4" ht="24.95" customHeight="1" x14ac:dyDescent="0.25">
      <c r="A31" s="134" t="s">
        <v>53</v>
      </c>
      <c r="B31" s="50">
        <f>B32-B33</f>
        <v>-572.69999999999993</v>
      </c>
      <c r="C31" s="50"/>
      <c r="D31" s="53" t="s">
        <v>54</v>
      </c>
    </row>
    <row r="32" spans="1:4" ht="24.95" customHeight="1" x14ac:dyDescent="0.25">
      <c r="A32" s="135" t="s">
        <v>55</v>
      </c>
      <c r="B32" s="50">
        <v>371.6</v>
      </c>
      <c r="C32" s="50"/>
      <c r="D32" s="53" t="s">
        <v>56</v>
      </c>
    </row>
    <row r="33" spans="1:4" ht="24.95" customHeight="1" x14ac:dyDescent="0.25">
      <c r="A33" s="135" t="s">
        <v>57</v>
      </c>
      <c r="B33" s="50">
        <f>B34+B35</f>
        <v>944.3</v>
      </c>
      <c r="C33" s="50"/>
      <c r="D33" s="53" t="s">
        <v>58</v>
      </c>
    </row>
    <row r="34" spans="1:4" ht="24.95" customHeight="1" x14ac:dyDescent="0.25">
      <c r="A34" s="134" t="s">
        <v>59</v>
      </c>
      <c r="B34" s="50">
        <v>492.5</v>
      </c>
      <c r="C34" s="50"/>
      <c r="D34" s="54" t="s">
        <v>181</v>
      </c>
    </row>
    <row r="35" spans="1:4" ht="24.95" customHeight="1" x14ac:dyDescent="0.25">
      <c r="A35" s="134" t="s">
        <v>60</v>
      </c>
      <c r="B35" s="50">
        <v>451.8</v>
      </c>
      <c r="C35" s="50"/>
      <c r="D35" s="54" t="s">
        <v>182</v>
      </c>
    </row>
    <row r="36" spans="1:4" ht="24.95" customHeight="1" x14ac:dyDescent="0.25">
      <c r="A36" s="129" t="s">
        <v>183</v>
      </c>
      <c r="B36" s="50">
        <f>B37+B38</f>
        <v>245.39999999999998</v>
      </c>
      <c r="C36" s="50"/>
      <c r="D36" s="128" t="s">
        <v>61</v>
      </c>
    </row>
    <row r="37" spans="1:4" ht="24.95" customHeight="1" x14ac:dyDescent="0.25">
      <c r="A37" s="134" t="s">
        <v>62</v>
      </c>
      <c r="B37" s="50">
        <v>110.5</v>
      </c>
      <c r="C37" s="50"/>
      <c r="D37" s="53" t="s">
        <v>63</v>
      </c>
    </row>
    <row r="38" spans="1:4" ht="24.95" customHeight="1" x14ac:dyDescent="0.25">
      <c r="A38" s="134" t="s">
        <v>64</v>
      </c>
      <c r="B38" s="50">
        <f>B39-B42</f>
        <v>134.89999999999998</v>
      </c>
      <c r="C38" s="50"/>
      <c r="D38" s="53" t="s">
        <v>65</v>
      </c>
    </row>
    <row r="39" spans="1:4" ht="24.95" customHeight="1" x14ac:dyDescent="0.25">
      <c r="A39" s="135" t="s">
        <v>184</v>
      </c>
      <c r="B39" s="50">
        <f>B40+B41</f>
        <v>390.9</v>
      </c>
      <c r="C39" s="50"/>
      <c r="D39" s="53" t="s">
        <v>66</v>
      </c>
    </row>
    <row r="40" spans="1:4" ht="24.95" customHeight="1" x14ac:dyDescent="0.25">
      <c r="A40" s="130" t="s">
        <v>206</v>
      </c>
      <c r="B40" s="50">
        <v>373</v>
      </c>
      <c r="C40" s="50"/>
      <c r="D40" s="53" t="s">
        <v>67</v>
      </c>
    </row>
    <row r="41" spans="1:4" ht="24.95" customHeight="1" x14ac:dyDescent="0.25">
      <c r="A41" s="130" t="s">
        <v>205</v>
      </c>
      <c r="B41" s="50">
        <v>17.899999999999999</v>
      </c>
      <c r="C41" s="50"/>
      <c r="D41" s="54" t="s">
        <v>68</v>
      </c>
    </row>
    <row r="42" spans="1:4" ht="24.95" customHeight="1" x14ac:dyDescent="0.25">
      <c r="A42" s="135" t="s">
        <v>187</v>
      </c>
      <c r="B42" s="50">
        <f>B43+B44</f>
        <v>256</v>
      </c>
      <c r="C42" s="50"/>
      <c r="D42" s="53" t="s">
        <v>69</v>
      </c>
    </row>
    <row r="43" spans="1:4" ht="24.95" customHeight="1" x14ac:dyDescent="0.25">
      <c r="A43" s="130" t="s">
        <v>207</v>
      </c>
      <c r="B43" s="50">
        <v>0</v>
      </c>
      <c r="C43" s="50"/>
      <c r="D43" s="53" t="s">
        <v>70</v>
      </c>
    </row>
    <row r="44" spans="1:4" ht="24.95" customHeight="1" x14ac:dyDescent="0.25">
      <c r="A44" s="130" t="s">
        <v>208</v>
      </c>
      <c r="B44" s="50">
        <f>B45+B46</f>
        <v>256</v>
      </c>
      <c r="C44" s="50"/>
      <c r="D44" s="54" t="s">
        <v>71</v>
      </c>
    </row>
    <row r="45" spans="1:4" ht="24.95" customHeight="1" x14ac:dyDescent="0.25">
      <c r="A45" s="130" t="s">
        <v>209</v>
      </c>
      <c r="B45" s="50">
        <v>253.2</v>
      </c>
      <c r="C45" s="50"/>
      <c r="D45" s="53" t="s">
        <v>73</v>
      </c>
    </row>
    <row r="46" spans="1:4" ht="24.95" customHeight="1" x14ac:dyDescent="0.25">
      <c r="A46" s="130" t="s">
        <v>210</v>
      </c>
      <c r="B46" s="50">
        <v>2.8</v>
      </c>
      <c r="C46" s="50"/>
      <c r="D46" s="53" t="s">
        <v>75</v>
      </c>
    </row>
    <row r="47" spans="1:4" ht="21.75" customHeight="1" x14ac:dyDescent="0.25">
      <c r="A47" s="14" t="s">
        <v>76</v>
      </c>
      <c r="B47" s="107"/>
      <c r="C47" s="107"/>
      <c r="D47" s="16" t="s">
        <v>77</v>
      </c>
    </row>
    <row r="48" spans="1:4" ht="33" customHeight="1" x14ac:dyDescent="0.25">
      <c r="A48" s="110" t="s">
        <v>222</v>
      </c>
      <c r="B48" s="17"/>
      <c r="C48" s="18"/>
      <c r="D48" s="19" t="s">
        <v>221</v>
      </c>
    </row>
    <row r="49" spans="1:4" x14ac:dyDescent="0.25">
      <c r="A49" s="20" t="s">
        <v>231</v>
      </c>
      <c r="B49" s="21"/>
      <c r="C49" s="21"/>
      <c r="D49" s="22" t="s">
        <v>232</v>
      </c>
    </row>
    <row r="50" spans="1:4" ht="18.75" x14ac:dyDescent="0.3">
      <c r="A50" s="3"/>
      <c r="B50" s="3"/>
      <c r="C50" s="3"/>
      <c r="D50" s="3"/>
    </row>
    <row r="51" spans="1:4" ht="18" x14ac:dyDescent="0.25">
      <c r="A51" s="159" t="s">
        <v>238</v>
      </c>
      <c r="B51" s="159"/>
      <c r="C51" s="159"/>
      <c r="D51" s="159"/>
    </row>
    <row r="52" spans="1:4" ht="18" x14ac:dyDescent="0.25">
      <c r="A52" s="158" t="s">
        <v>196</v>
      </c>
      <c r="B52" s="158"/>
      <c r="C52" s="158"/>
      <c r="D52" s="158"/>
    </row>
    <row r="53" spans="1:4" ht="18.75" x14ac:dyDescent="0.3">
      <c r="A53" s="1" t="s">
        <v>78</v>
      </c>
      <c r="B53" s="114"/>
      <c r="C53" s="3"/>
      <c r="D53" s="2" t="s">
        <v>1</v>
      </c>
    </row>
    <row r="54" spans="1:4" ht="24.95" customHeight="1" x14ac:dyDescent="0.25">
      <c r="A54" s="125" t="s">
        <v>2</v>
      </c>
      <c r="B54" s="126" t="s">
        <v>3</v>
      </c>
      <c r="C54" s="126" t="s">
        <v>4</v>
      </c>
      <c r="D54" s="136" t="s">
        <v>79</v>
      </c>
    </row>
    <row r="55" spans="1:4" ht="24.95" customHeight="1" x14ac:dyDescent="0.25">
      <c r="A55" s="125" t="s">
        <v>80</v>
      </c>
      <c r="B55" s="50">
        <f>B56-B57</f>
        <v>-2.8</v>
      </c>
      <c r="C55" s="55"/>
      <c r="D55" s="128" t="s">
        <v>81</v>
      </c>
    </row>
    <row r="56" spans="1:4" ht="24.95" customHeight="1" x14ac:dyDescent="0.25">
      <c r="A56" s="129" t="s">
        <v>82</v>
      </c>
      <c r="B56" s="50">
        <v>0</v>
      </c>
      <c r="C56" s="55"/>
      <c r="D56" s="53" t="s">
        <v>83</v>
      </c>
    </row>
    <row r="57" spans="1:4" ht="24.95" customHeight="1" x14ac:dyDescent="0.25">
      <c r="A57" s="129" t="s">
        <v>84</v>
      </c>
      <c r="B57" s="50">
        <v>2.8</v>
      </c>
      <c r="C57" s="55"/>
      <c r="D57" s="40" t="s">
        <v>85</v>
      </c>
    </row>
    <row r="58" spans="1:4" ht="24.95" customHeight="1" x14ac:dyDescent="0.25">
      <c r="A58" s="41" t="s">
        <v>86</v>
      </c>
      <c r="B58" s="50">
        <f>B59+B62+B77+B93</f>
        <v>1047.6999999999994</v>
      </c>
      <c r="C58" s="55"/>
      <c r="D58" s="128" t="s">
        <v>87</v>
      </c>
    </row>
    <row r="59" spans="1:4" ht="24.95" customHeight="1" x14ac:dyDescent="0.25">
      <c r="A59" s="137" t="s">
        <v>88</v>
      </c>
      <c r="B59" s="50">
        <f>B60-B61</f>
        <v>1333.3</v>
      </c>
      <c r="C59" s="55"/>
      <c r="D59" s="128" t="s">
        <v>89</v>
      </c>
    </row>
    <row r="60" spans="1:4" ht="24.95" customHeight="1" x14ac:dyDescent="0.25">
      <c r="A60" s="129" t="s">
        <v>90</v>
      </c>
      <c r="B60" s="50">
        <v>55.1</v>
      </c>
      <c r="C60" s="55"/>
      <c r="D60" s="54" t="s">
        <v>91</v>
      </c>
    </row>
    <row r="61" spans="1:4" ht="24.95" customHeight="1" x14ac:dyDescent="0.25">
      <c r="A61" s="129" t="s">
        <v>92</v>
      </c>
      <c r="B61" s="108">
        <v>-1278.2</v>
      </c>
      <c r="C61" s="55"/>
      <c r="D61" s="54" t="s">
        <v>93</v>
      </c>
    </row>
    <row r="62" spans="1:4" ht="24.95" customHeight="1" x14ac:dyDescent="0.25">
      <c r="A62" s="137" t="s">
        <v>94</v>
      </c>
      <c r="B62" s="56">
        <f>B63-B70</f>
        <v>300.3</v>
      </c>
      <c r="C62" s="55"/>
      <c r="D62" s="128" t="s">
        <v>95</v>
      </c>
    </row>
    <row r="63" spans="1:4" ht="24.95" customHeight="1" x14ac:dyDescent="0.25">
      <c r="A63" s="138" t="s">
        <v>96</v>
      </c>
      <c r="B63" s="56">
        <f>B64+B67</f>
        <v>297.60000000000002</v>
      </c>
      <c r="C63" s="55"/>
      <c r="D63" s="54" t="s">
        <v>97</v>
      </c>
    </row>
    <row r="64" spans="1:4" ht="24.95" customHeight="1" x14ac:dyDescent="0.25">
      <c r="A64" s="139" t="s">
        <v>98</v>
      </c>
      <c r="B64" s="56">
        <f>B65-B66</f>
        <v>297.60000000000002</v>
      </c>
      <c r="C64" s="55"/>
      <c r="D64" s="54" t="s">
        <v>99</v>
      </c>
    </row>
    <row r="65" spans="1:4" ht="24.95" customHeight="1" x14ac:dyDescent="0.25">
      <c r="A65" s="139" t="s">
        <v>100</v>
      </c>
      <c r="B65" s="56">
        <v>297.60000000000002</v>
      </c>
      <c r="C65" s="55"/>
      <c r="D65" s="54" t="s">
        <v>101</v>
      </c>
    </row>
    <row r="66" spans="1:4" ht="24.95" customHeight="1" x14ac:dyDescent="0.25">
      <c r="A66" s="139" t="s">
        <v>102</v>
      </c>
      <c r="B66" s="56">
        <v>0</v>
      </c>
      <c r="C66" s="55"/>
      <c r="D66" s="54" t="s">
        <v>103</v>
      </c>
    </row>
    <row r="67" spans="1:4" ht="24.95" customHeight="1" x14ac:dyDescent="0.25">
      <c r="A67" s="139" t="s">
        <v>104</v>
      </c>
      <c r="B67" s="56">
        <f>B68-B69</f>
        <v>0</v>
      </c>
      <c r="C67" s="55"/>
      <c r="D67" s="54" t="s">
        <v>105</v>
      </c>
    </row>
    <row r="68" spans="1:4" ht="24.95" customHeight="1" x14ac:dyDescent="0.25">
      <c r="A68" s="139" t="s">
        <v>106</v>
      </c>
      <c r="B68" s="56">
        <v>0</v>
      </c>
      <c r="C68" s="55"/>
      <c r="D68" s="54" t="s">
        <v>101</v>
      </c>
    </row>
    <row r="69" spans="1:4" ht="24.95" customHeight="1" x14ac:dyDescent="0.25">
      <c r="A69" s="139" t="s">
        <v>107</v>
      </c>
      <c r="B69" s="56">
        <v>0</v>
      </c>
      <c r="C69" s="55"/>
      <c r="D69" s="54" t="s">
        <v>103</v>
      </c>
    </row>
    <row r="70" spans="1:4" ht="24.95" customHeight="1" x14ac:dyDescent="0.25">
      <c r="A70" s="138" t="s">
        <v>108</v>
      </c>
      <c r="B70" s="56">
        <f>B71+B74</f>
        <v>-2.7</v>
      </c>
      <c r="C70" s="55"/>
      <c r="D70" s="40" t="s">
        <v>109</v>
      </c>
    </row>
    <row r="71" spans="1:4" ht="24.95" customHeight="1" x14ac:dyDescent="0.25">
      <c r="A71" s="139" t="s">
        <v>110</v>
      </c>
      <c r="B71" s="56">
        <f>B72-B73</f>
        <v>0</v>
      </c>
      <c r="C71" s="55"/>
      <c r="D71" s="54" t="s">
        <v>99</v>
      </c>
    </row>
    <row r="72" spans="1:4" ht="24.95" customHeight="1" x14ac:dyDescent="0.25">
      <c r="A72" s="139" t="s">
        <v>111</v>
      </c>
      <c r="B72" s="56">
        <v>0</v>
      </c>
      <c r="C72" s="55"/>
      <c r="D72" s="54" t="s">
        <v>101</v>
      </c>
    </row>
    <row r="73" spans="1:4" ht="24.95" customHeight="1" x14ac:dyDescent="0.25">
      <c r="A73" s="139" t="s">
        <v>107</v>
      </c>
      <c r="B73" s="56">
        <v>0</v>
      </c>
      <c r="C73" s="55"/>
      <c r="D73" s="54" t="s">
        <v>103</v>
      </c>
    </row>
    <row r="74" spans="1:4" ht="24.95" customHeight="1" x14ac:dyDescent="0.25">
      <c r="A74" s="139" t="s">
        <v>112</v>
      </c>
      <c r="B74" s="56">
        <f>B75-B76</f>
        <v>-2.7</v>
      </c>
      <c r="C74" s="55"/>
      <c r="D74" s="54" t="s">
        <v>105</v>
      </c>
    </row>
    <row r="75" spans="1:4" ht="24.95" customHeight="1" x14ac:dyDescent="0.25">
      <c r="A75" s="139" t="s">
        <v>111</v>
      </c>
      <c r="B75" s="56">
        <v>0.4</v>
      </c>
      <c r="C75" s="55"/>
      <c r="D75" s="54" t="s">
        <v>113</v>
      </c>
    </row>
    <row r="76" spans="1:4" ht="24.95" customHeight="1" x14ac:dyDescent="0.25">
      <c r="A76" s="139" t="s">
        <v>114</v>
      </c>
      <c r="B76" s="56">
        <v>3.1</v>
      </c>
      <c r="C76" s="55"/>
      <c r="D76" s="54" t="s">
        <v>115</v>
      </c>
    </row>
    <row r="77" spans="1:4" ht="24.95" customHeight="1" x14ac:dyDescent="0.25">
      <c r="A77" s="137" t="s">
        <v>116</v>
      </c>
      <c r="B77" s="50">
        <f>B78+B89+B92</f>
        <v>-5354.4000000000005</v>
      </c>
      <c r="C77" s="55"/>
      <c r="D77" s="128" t="s">
        <v>117</v>
      </c>
    </row>
    <row r="78" spans="1:4" ht="24.95" customHeight="1" x14ac:dyDescent="0.25">
      <c r="A78" s="139" t="s">
        <v>118</v>
      </c>
      <c r="B78" s="50">
        <f>B79-B84</f>
        <v>-5848.5</v>
      </c>
      <c r="C78" s="55"/>
      <c r="D78" s="53" t="s">
        <v>119</v>
      </c>
    </row>
    <row r="79" spans="1:4" ht="24.95" customHeight="1" x14ac:dyDescent="0.25">
      <c r="A79" s="138" t="s">
        <v>120</v>
      </c>
      <c r="B79" s="50">
        <f>B80+B81+B82+B83</f>
        <v>-6202.1</v>
      </c>
      <c r="C79" s="55"/>
      <c r="D79" s="54" t="s">
        <v>121</v>
      </c>
    </row>
    <row r="80" spans="1:4" ht="24.95" customHeight="1" x14ac:dyDescent="0.25">
      <c r="A80" s="139" t="s">
        <v>122</v>
      </c>
      <c r="B80" s="50">
        <v>0</v>
      </c>
      <c r="C80" s="55"/>
      <c r="D80" s="54" t="s">
        <v>123</v>
      </c>
    </row>
    <row r="81" spans="1:4" ht="24.95" customHeight="1" x14ac:dyDescent="0.25">
      <c r="A81" s="140" t="s">
        <v>124</v>
      </c>
      <c r="B81" s="50">
        <v>-5499</v>
      </c>
      <c r="C81" s="55"/>
      <c r="D81" s="54" t="s">
        <v>125</v>
      </c>
    </row>
    <row r="82" spans="1:4" ht="24.95" customHeight="1" x14ac:dyDescent="0.25">
      <c r="A82" s="139" t="s">
        <v>126</v>
      </c>
      <c r="B82" s="50">
        <v>-708</v>
      </c>
      <c r="C82" s="55"/>
      <c r="D82" s="54" t="s">
        <v>127</v>
      </c>
    </row>
    <row r="83" spans="1:4" ht="24.95" customHeight="1" x14ac:dyDescent="0.25">
      <c r="A83" s="139" t="s">
        <v>128</v>
      </c>
      <c r="B83" s="50">
        <v>4.9000000000000004</v>
      </c>
      <c r="C83" s="55"/>
      <c r="D83" s="54" t="s">
        <v>129</v>
      </c>
    </row>
    <row r="84" spans="1:4" ht="24.95" customHeight="1" x14ac:dyDescent="0.25">
      <c r="A84" s="138" t="s">
        <v>108</v>
      </c>
      <c r="B84" s="50">
        <f>B85+B86+B87+B88</f>
        <v>-353.59999999999991</v>
      </c>
      <c r="C84" s="55"/>
      <c r="D84" s="40" t="s">
        <v>130</v>
      </c>
    </row>
    <row r="85" spans="1:4" ht="24.95" customHeight="1" x14ac:dyDescent="0.25">
      <c r="A85" s="139" t="s">
        <v>131</v>
      </c>
      <c r="B85" s="50">
        <v>-260.60000000000002</v>
      </c>
      <c r="C85" s="55"/>
      <c r="D85" s="54" t="s">
        <v>132</v>
      </c>
    </row>
    <row r="86" spans="1:4" ht="24.95" customHeight="1" x14ac:dyDescent="0.25">
      <c r="A86" s="139" t="s">
        <v>133</v>
      </c>
      <c r="B86" s="50">
        <v>-1027</v>
      </c>
      <c r="C86" s="55"/>
      <c r="D86" s="54" t="s">
        <v>134</v>
      </c>
    </row>
    <row r="87" spans="1:4" ht="24.95" customHeight="1" x14ac:dyDescent="0.25">
      <c r="A87" s="139" t="s">
        <v>135</v>
      </c>
      <c r="B87" s="50">
        <v>934</v>
      </c>
      <c r="C87" s="55"/>
      <c r="D87" s="54" t="s">
        <v>136</v>
      </c>
    </row>
    <row r="88" spans="1:4" ht="24.95" customHeight="1" x14ac:dyDescent="0.25">
      <c r="A88" s="139" t="s">
        <v>126</v>
      </c>
      <c r="B88" s="50">
        <v>0</v>
      </c>
      <c r="C88" s="55"/>
      <c r="D88" s="54" t="s">
        <v>127</v>
      </c>
    </row>
    <row r="89" spans="1:4" ht="24.95" customHeight="1" x14ac:dyDescent="0.25">
      <c r="A89" s="140" t="s">
        <v>137</v>
      </c>
      <c r="B89" s="50">
        <f>B90-B91</f>
        <v>267.70000000000005</v>
      </c>
      <c r="C89" s="55"/>
      <c r="D89" s="53" t="s">
        <v>203</v>
      </c>
    </row>
    <row r="90" spans="1:4" ht="24.95" customHeight="1" x14ac:dyDescent="0.25">
      <c r="A90" s="138" t="s">
        <v>139</v>
      </c>
      <c r="B90" s="50">
        <v>192.3</v>
      </c>
      <c r="C90" s="55"/>
      <c r="D90" s="53" t="s">
        <v>140</v>
      </c>
    </row>
    <row r="91" spans="1:4" ht="24.95" customHeight="1" x14ac:dyDescent="0.25">
      <c r="A91" s="138" t="s">
        <v>141</v>
      </c>
      <c r="B91" s="50">
        <v>-75.400000000000006</v>
      </c>
      <c r="C91" s="55"/>
      <c r="D91" s="53" t="s">
        <v>142</v>
      </c>
    </row>
    <row r="92" spans="1:4" ht="24.95" customHeight="1" x14ac:dyDescent="0.25">
      <c r="A92" s="137" t="s">
        <v>143</v>
      </c>
      <c r="B92" s="57" t="s">
        <v>220</v>
      </c>
      <c r="C92" s="55"/>
      <c r="D92" s="53" t="s">
        <v>144</v>
      </c>
    </row>
    <row r="93" spans="1:4" ht="24.95" customHeight="1" x14ac:dyDescent="0.25">
      <c r="A93" s="137" t="s">
        <v>145</v>
      </c>
      <c r="B93" s="50">
        <f>B96</f>
        <v>4768.5</v>
      </c>
      <c r="C93" s="55"/>
      <c r="D93" s="128" t="s">
        <v>146</v>
      </c>
    </row>
    <row r="94" spans="1:4" ht="24.95" customHeight="1" x14ac:dyDescent="0.25">
      <c r="A94" s="139" t="s">
        <v>147</v>
      </c>
      <c r="B94" s="50">
        <f>B95</f>
        <v>4768.5</v>
      </c>
      <c r="C94" s="55"/>
      <c r="D94" s="54" t="s">
        <v>148</v>
      </c>
    </row>
    <row r="95" spans="1:4" ht="24.95" customHeight="1" x14ac:dyDescent="0.25">
      <c r="A95" s="139" t="s">
        <v>149</v>
      </c>
      <c r="B95" s="50">
        <f>B96</f>
        <v>4768.5</v>
      </c>
      <c r="C95" s="55"/>
      <c r="D95" s="54" t="s">
        <v>150</v>
      </c>
    </row>
    <row r="96" spans="1:4" ht="24.95" customHeight="1" x14ac:dyDescent="0.25">
      <c r="A96" s="139" t="s">
        <v>151</v>
      </c>
      <c r="B96" s="50">
        <f>B97+B98+B99+B100</f>
        <v>4768.5</v>
      </c>
      <c r="C96" s="55"/>
      <c r="D96" s="54" t="s">
        <v>152</v>
      </c>
    </row>
    <row r="97" spans="1:4" ht="24.95" customHeight="1" x14ac:dyDescent="0.25">
      <c r="A97" s="142" t="s">
        <v>153</v>
      </c>
      <c r="B97" s="143">
        <v>0</v>
      </c>
      <c r="C97" s="55"/>
      <c r="D97" s="144" t="s">
        <v>154</v>
      </c>
    </row>
    <row r="98" spans="1:4" ht="24.95" customHeight="1" x14ac:dyDescent="0.25">
      <c r="A98" s="142" t="s">
        <v>155</v>
      </c>
      <c r="B98" s="143">
        <v>-2.2000000000000002</v>
      </c>
      <c r="C98" s="55"/>
      <c r="D98" s="144" t="s">
        <v>156</v>
      </c>
    </row>
    <row r="99" spans="1:4" ht="24.95" customHeight="1" x14ac:dyDescent="0.25">
      <c r="A99" s="142" t="s">
        <v>157</v>
      </c>
      <c r="B99" s="143">
        <v>0</v>
      </c>
      <c r="C99" s="55"/>
      <c r="D99" s="144" t="s">
        <v>158</v>
      </c>
    </row>
    <row r="100" spans="1:4" ht="24.95" customHeight="1" x14ac:dyDescent="0.25">
      <c r="A100" s="142" t="s">
        <v>159</v>
      </c>
      <c r="B100" s="143">
        <f>B101+B104+B108</f>
        <v>4770.7</v>
      </c>
      <c r="C100" s="55"/>
      <c r="D100" s="144" t="s">
        <v>160</v>
      </c>
    </row>
    <row r="101" spans="1:4" ht="24.95" customHeight="1" x14ac:dyDescent="0.25">
      <c r="A101" s="144" t="s">
        <v>161</v>
      </c>
      <c r="B101" s="143">
        <f>B102+B103</f>
        <v>4508.2</v>
      </c>
      <c r="C101" s="55"/>
      <c r="D101" s="145" t="s">
        <v>162</v>
      </c>
    </row>
    <row r="102" spans="1:4" ht="24.95" customHeight="1" x14ac:dyDescent="0.25">
      <c r="A102" s="144" t="s">
        <v>163</v>
      </c>
      <c r="B102" s="143">
        <v>4077.3</v>
      </c>
      <c r="C102" s="55"/>
      <c r="D102" s="144" t="s">
        <v>164</v>
      </c>
    </row>
    <row r="103" spans="1:4" ht="24.95" customHeight="1" x14ac:dyDescent="0.25">
      <c r="A103" s="123" t="s">
        <v>165</v>
      </c>
      <c r="B103" s="143">
        <v>430.9</v>
      </c>
      <c r="C103" s="55"/>
      <c r="D103" s="144" t="s">
        <v>166</v>
      </c>
    </row>
    <row r="104" spans="1:4" ht="24.95" customHeight="1" x14ac:dyDescent="0.25">
      <c r="A104" s="144" t="s">
        <v>167</v>
      </c>
      <c r="B104" s="143">
        <f>B105+B106+B107</f>
        <v>262.5</v>
      </c>
      <c r="C104" s="55"/>
      <c r="D104" s="145" t="s">
        <v>168</v>
      </c>
    </row>
    <row r="105" spans="1:4" ht="24.95" customHeight="1" x14ac:dyDescent="0.25">
      <c r="A105" s="147" t="s">
        <v>169</v>
      </c>
      <c r="B105" s="143">
        <v>0</v>
      </c>
      <c r="C105" s="55"/>
      <c r="D105" s="144" t="s">
        <v>170</v>
      </c>
    </row>
    <row r="106" spans="1:4" ht="24.95" customHeight="1" x14ac:dyDescent="0.25">
      <c r="A106" s="147" t="s">
        <v>171</v>
      </c>
      <c r="B106" s="143">
        <v>0</v>
      </c>
      <c r="C106" s="55"/>
      <c r="D106" s="144" t="s">
        <v>172</v>
      </c>
    </row>
    <row r="107" spans="1:4" ht="48" customHeight="1" x14ac:dyDescent="0.25">
      <c r="A107" s="148" t="s">
        <v>241</v>
      </c>
      <c r="B107" s="143">
        <v>262.5</v>
      </c>
      <c r="C107" s="55"/>
      <c r="D107" s="124" t="s">
        <v>197</v>
      </c>
    </row>
    <row r="108" spans="1:4" ht="24.95" customHeight="1" x14ac:dyDescent="0.25">
      <c r="A108" s="144" t="s">
        <v>174</v>
      </c>
      <c r="B108" s="143">
        <v>0</v>
      </c>
      <c r="C108" s="55"/>
      <c r="D108" s="145" t="s">
        <v>175</v>
      </c>
    </row>
    <row r="109" spans="1:4" ht="45.75" customHeight="1" x14ac:dyDescent="0.25">
      <c r="A109" s="41" t="s">
        <v>176</v>
      </c>
      <c r="B109" s="50">
        <f>B58-(B5+B55)</f>
        <v>-2293.6000000000031</v>
      </c>
      <c r="C109" s="55"/>
      <c r="D109" s="42" t="s">
        <v>177</v>
      </c>
    </row>
    <row r="110" spans="1:4" ht="41.25" customHeight="1" x14ac:dyDescent="0.25">
      <c r="A110" s="43" t="s">
        <v>190</v>
      </c>
      <c r="B110" s="107"/>
      <c r="C110" s="107"/>
      <c r="D110" s="113" t="s">
        <v>191</v>
      </c>
    </row>
    <row r="111" spans="1:4" x14ac:dyDescent="0.25">
      <c r="A111" s="109"/>
      <c r="B111" s="109"/>
      <c r="C111" s="109"/>
      <c r="D111" s="109"/>
    </row>
  </sheetData>
  <mergeCells count="5">
    <mergeCell ref="A1:D1"/>
    <mergeCell ref="A2:D2"/>
    <mergeCell ref="B3:C3"/>
    <mergeCell ref="A51:D51"/>
    <mergeCell ref="A52:D52"/>
  </mergeCells>
  <pageMargins left="0.7" right="0.7" top="0.75" bottom="0.75" header="0.3" footer="0.3"/>
  <ignoredErrors>
    <ignoredError sqref="B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topLeftCell="A40" workbookViewId="0">
      <selection activeCell="A109" sqref="A109"/>
    </sheetView>
  </sheetViews>
  <sheetFormatPr defaultRowHeight="15" x14ac:dyDescent="0.25"/>
  <cols>
    <col min="1" max="1" width="57" customWidth="1"/>
    <col min="2" max="2" width="14.140625" customWidth="1"/>
    <col min="3" max="3" width="14" customWidth="1"/>
    <col min="4" max="4" width="51.28515625" customWidth="1"/>
  </cols>
  <sheetData>
    <row r="1" spans="1:4" ht="24.95" customHeight="1" x14ac:dyDescent="0.25">
      <c r="A1" s="159" t="s">
        <v>235</v>
      </c>
      <c r="B1" s="159"/>
      <c r="C1" s="159"/>
      <c r="D1" s="159"/>
    </row>
    <row r="2" spans="1:4" ht="24.95" customHeight="1" x14ac:dyDescent="0.25">
      <c r="A2" s="158" t="s">
        <v>236</v>
      </c>
      <c r="B2" s="158"/>
      <c r="C2" s="158"/>
      <c r="D2" s="158"/>
    </row>
    <row r="3" spans="1:4" ht="24.95" customHeight="1" x14ac:dyDescent="0.3">
      <c r="A3" s="1" t="s">
        <v>0</v>
      </c>
      <c r="D3" s="2" t="s">
        <v>1</v>
      </c>
    </row>
    <row r="4" spans="1:4" ht="24.95" customHeight="1" x14ac:dyDescent="0.25">
      <c r="A4" s="125" t="s">
        <v>2</v>
      </c>
      <c r="B4" s="126" t="s">
        <v>3</v>
      </c>
      <c r="C4" s="126" t="s">
        <v>4</v>
      </c>
      <c r="D4" s="127" t="s">
        <v>5</v>
      </c>
    </row>
    <row r="5" spans="1:4" ht="24.95" customHeight="1" x14ac:dyDescent="0.25">
      <c r="A5" s="125" t="s">
        <v>6</v>
      </c>
      <c r="B5" s="50">
        <v>14946.899999999991</v>
      </c>
      <c r="C5" s="51"/>
      <c r="D5" s="128" t="s">
        <v>7</v>
      </c>
    </row>
    <row r="6" spans="1:4" ht="24.95" customHeight="1" x14ac:dyDescent="0.25">
      <c r="A6" s="129" t="s">
        <v>178</v>
      </c>
      <c r="B6" s="50">
        <v>31267.599999999991</v>
      </c>
      <c r="C6" s="51"/>
      <c r="D6" s="128" t="s">
        <v>8</v>
      </c>
    </row>
    <row r="7" spans="1:4" ht="24.95" customHeight="1" x14ac:dyDescent="0.25">
      <c r="A7" s="130" t="s">
        <v>9</v>
      </c>
      <c r="B7" s="50">
        <v>80211.399999999994</v>
      </c>
      <c r="C7" s="51"/>
      <c r="D7" s="53" t="s">
        <v>10</v>
      </c>
    </row>
    <row r="8" spans="1:4" ht="24.95" customHeight="1" x14ac:dyDescent="0.25">
      <c r="A8" s="131" t="s">
        <v>11</v>
      </c>
      <c r="B8" s="50">
        <v>78364.7</v>
      </c>
      <c r="C8" s="51"/>
      <c r="D8" s="132" t="s">
        <v>12</v>
      </c>
    </row>
    <row r="9" spans="1:4" ht="24.95" customHeight="1" x14ac:dyDescent="0.25">
      <c r="A9" s="131" t="s">
        <v>13</v>
      </c>
      <c r="B9" s="50">
        <v>78364.7</v>
      </c>
      <c r="C9" s="51"/>
      <c r="D9" s="132" t="s">
        <v>14</v>
      </c>
    </row>
    <row r="10" spans="1:4" ht="24.95" customHeight="1" x14ac:dyDescent="0.25">
      <c r="A10" s="131" t="s">
        <v>15</v>
      </c>
      <c r="B10" s="50">
        <v>0</v>
      </c>
      <c r="C10" s="51"/>
      <c r="D10" s="132" t="s">
        <v>16</v>
      </c>
    </row>
    <row r="11" spans="1:4" ht="24.95" customHeight="1" x14ac:dyDescent="0.25">
      <c r="A11" s="131" t="s">
        <v>17</v>
      </c>
      <c r="B11" s="50">
        <v>1361.5</v>
      </c>
      <c r="C11" s="51"/>
      <c r="D11" s="132" t="s">
        <v>18</v>
      </c>
    </row>
    <row r="12" spans="1:4" ht="24.95" customHeight="1" x14ac:dyDescent="0.25">
      <c r="A12" s="131" t="s">
        <v>19</v>
      </c>
      <c r="B12" s="50">
        <v>1308.9000000000001</v>
      </c>
      <c r="C12" s="51"/>
      <c r="D12" s="132" t="s">
        <v>20</v>
      </c>
    </row>
    <row r="13" spans="1:4" ht="24.95" customHeight="1" x14ac:dyDescent="0.25">
      <c r="A13" s="131" t="s">
        <v>15</v>
      </c>
      <c r="B13" s="50">
        <v>52.6</v>
      </c>
      <c r="C13" s="51"/>
      <c r="D13" s="132" t="s">
        <v>16</v>
      </c>
    </row>
    <row r="14" spans="1:4" ht="24.95" customHeight="1" x14ac:dyDescent="0.25">
      <c r="A14" s="131" t="s">
        <v>21</v>
      </c>
      <c r="B14" s="50">
        <v>485.20000000000005</v>
      </c>
      <c r="C14" s="51"/>
      <c r="D14" s="132" t="s">
        <v>22</v>
      </c>
    </row>
    <row r="15" spans="1:4" ht="24.95" customHeight="1" x14ac:dyDescent="0.25">
      <c r="A15" s="130" t="s">
        <v>23</v>
      </c>
      <c r="B15" s="50">
        <v>48943.8</v>
      </c>
      <c r="C15" s="50">
        <v>57580.999999999993</v>
      </c>
      <c r="D15" s="53" t="s">
        <v>24</v>
      </c>
    </row>
    <row r="16" spans="1:4" ht="24.95" customHeight="1" x14ac:dyDescent="0.25">
      <c r="A16" s="133" t="s">
        <v>25</v>
      </c>
      <c r="B16" s="50">
        <v>10393.699999999999</v>
      </c>
      <c r="C16" s="50">
        <v>12227.9</v>
      </c>
      <c r="D16" s="54" t="s">
        <v>26</v>
      </c>
    </row>
    <row r="17" spans="1:4" ht="24.95" customHeight="1" x14ac:dyDescent="0.25">
      <c r="A17" s="130" t="s">
        <v>27</v>
      </c>
      <c r="B17" s="50">
        <v>3658.4</v>
      </c>
      <c r="C17" s="50">
        <v>4304.2</v>
      </c>
      <c r="D17" s="53" t="s">
        <v>28</v>
      </c>
    </row>
    <row r="18" spans="1:4" ht="24.95" customHeight="1" x14ac:dyDescent="0.25">
      <c r="A18" s="130" t="s">
        <v>29</v>
      </c>
      <c r="B18" s="50">
        <v>1570.6999999999998</v>
      </c>
      <c r="C18" s="50">
        <v>1847.8</v>
      </c>
      <c r="D18" s="53" t="s">
        <v>30</v>
      </c>
    </row>
    <row r="19" spans="1:4" ht="24.95" customHeight="1" x14ac:dyDescent="0.25">
      <c r="A19" s="133" t="s">
        <v>31</v>
      </c>
      <c r="B19" s="50">
        <v>4690.2</v>
      </c>
      <c r="C19" s="50">
        <v>5517.9</v>
      </c>
      <c r="D19" s="53" t="s">
        <v>32</v>
      </c>
    </row>
    <row r="20" spans="1:4" ht="24.95" customHeight="1" x14ac:dyDescent="0.25">
      <c r="A20" s="133" t="s">
        <v>33</v>
      </c>
      <c r="B20" s="50">
        <v>448.9</v>
      </c>
      <c r="C20" s="50">
        <v>528.09999999999991</v>
      </c>
      <c r="D20" s="53" t="s">
        <v>34</v>
      </c>
    </row>
    <row r="21" spans="1:4" ht="24.95" customHeight="1" x14ac:dyDescent="0.25">
      <c r="A21" s="133" t="s">
        <v>35</v>
      </c>
      <c r="B21" s="50">
        <v>25.5</v>
      </c>
      <c r="C21" s="50">
        <v>29.9</v>
      </c>
      <c r="D21" s="53" t="s">
        <v>36</v>
      </c>
    </row>
    <row r="22" spans="1:4" ht="24.95" customHeight="1" x14ac:dyDescent="0.25">
      <c r="A22" s="133" t="s">
        <v>37</v>
      </c>
      <c r="B22" s="50">
        <v>38550.100000000006</v>
      </c>
      <c r="C22" s="50">
        <v>45353.099999999991</v>
      </c>
      <c r="D22" s="54" t="s">
        <v>38</v>
      </c>
    </row>
    <row r="23" spans="1:4" ht="24.95" customHeight="1" x14ac:dyDescent="0.25">
      <c r="A23" s="130" t="s">
        <v>39</v>
      </c>
      <c r="B23" s="50">
        <v>9637.5</v>
      </c>
      <c r="C23" s="50">
        <v>11338.3</v>
      </c>
      <c r="D23" s="53" t="s">
        <v>40</v>
      </c>
    </row>
    <row r="24" spans="1:4" ht="24.95" customHeight="1" x14ac:dyDescent="0.25">
      <c r="A24" s="130" t="s">
        <v>41</v>
      </c>
      <c r="B24" s="50">
        <v>28912.600000000002</v>
      </c>
      <c r="C24" s="50">
        <v>34014.799999999996</v>
      </c>
      <c r="D24" s="53" t="s">
        <v>42</v>
      </c>
    </row>
    <row r="25" spans="1:4" ht="24.95" customHeight="1" x14ac:dyDescent="0.25">
      <c r="A25" s="130" t="s">
        <v>43</v>
      </c>
      <c r="B25" s="50">
        <v>0</v>
      </c>
      <c r="C25" s="50">
        <v>0</v>
      </c>
      <c r="D25" s="53" t="s">
        <v>44</v>
      </c>
    </row>
    <row r="26" spans="1:4" ht="24.95" customHeight="1" x14ac:dyDescent="0.25">
      <c r="A26" s="129" t="s">
        <v>179</v>
      </c>
      <c r="B26" s="50">
        <v>-15462.7</v>
      </c>
      <c r="C26" s="51"/>
      <c r="D26" s="128" t="s">
        <v>45</v>
      </c>
    </row>
    <row r="27" spans="1:4" ht="24.95" customHeight="1" x14ac:dyDescent="0.25">
      <c r="A27" s="130" t="s">
        <v>46</v>
      </c>
      <c r="B27" s="50">
        <v>7317.7000000000007</v>
      </c>
      <c r="C27" s="106"/>
      <c r="D27" s="53" t="s">
        <v>47</v>
      </c>
    </row>
    <row r="28" spans="1:4" ht="24.95" customHeight="1" x14ac:dyDescent="0.25">
      <c r="A28" s="130" t="s">
        <v>48</v>
      </c>
      <c r="B28" s="50">
        <v>22780.400000000001</v>
      </c>
      <c r="C28" s="51"/>
      <c r="D28" s="40" t="s">
        <v>204</v>
      </c>
    </row>
    <row r="29" spans="1:4" ht="24.95" customHeight="1" x14ac:dyDescent="0.25">
      <c r="A29" s="129" t="s">
        <v>180</v>
      </c>
      <c r="B29" s="50">
        <v>-1166.2</v>
      </c>
      <c r="C29" s="51"/>
      <c r="D29" s="128" t="s">
        <v>50</v>
      </c>
    </row>
    <row r="30" spans="1:4" ht="24.95" customHeight="1" x14ac:dyDescent="0.25">
      <c r="A30" s="134" t="s">
        <v>51</v>
      </c>
      <c r="B30" s="50">
        <v>37.299999999999997</v>
      </c>
      <c r="C30" s="51"/>
      <c r="D30" s="53" t="s">
        <v>52</v>
      </c>
    </row>
    <row r="31" spans="1:4" ht="24.95" customHeight="1" x14ac:dyDescent="0.25">
      <c r="A31" s="134" t="s">
        <v>53</v>
      </c>
      <c r="B31" s="50">
        <v>-1203.5</v>
      </c>
      <c r="C31" s="51"/>
      <c r="D31" s="53" t="s">
        <v>54</v>
      </c>
    </row>
    <row r="32" spans="1:4" ht="24.95" customHeight="1" x14ac:dyDescent="0.25">
      <c r="A32" s="135" t="s">
        <v>55</v>
      </c>
      <c r="B32" s="50">
        <v>1643.1999999999998</v>
      </c>
      <c r="C32" s="51"/>
      <c r="D32" s="53" t="s">
        <v>56</v>
      </c>
    </row>
    <row r="33" spans="1:4" ht="24.95" customHeight="1" x14ac:dyDescent="0.25">
      <c r="A33" s="135" t="s">
        <v>57</v>
      </c>
      <c r="B33" s="50">
        <v>2846.7</v>
      </c>
      <c r="C33" s="51"/>
      <c r="D33" s="53" t="s">
        <v>58</v>
      </c>
    </row>
    <row r="34" spans="1:4" ht="24.95" customHeight="1" x14ac:dyDescent="0.25">
      <c r="A34" s="134" t="s">
        <v>59</v>
      </c>
      <c r="B34" s="50">
        <v>953.8</v>
      </c>
      <c r="C34" s="51"/>
      <c r="D34" s="54" t="s">
        <v>181</v>
      </c>
    </row>
    <row r="35" spans="1:4" ht="24.95" customHeight="1" x14ac:dyDescent="0.25">
      <c r="A35" s="134" t="s">
        <v>60</v>
      </c>
      <c r="B35" s="50">
        <v>1892.8999999999999</v>
      </c>
      <c r="C35" s="51"/>
      <c r="D35" s="54" t="s">
        <v>182</v>
      </c>
    </row>
    <row r="36" spans="1:4" ht="24.95" customHeight="1" x14ac:dyDescent="0.25">
      <c r="A36" s="129" t="s">
        <v>183</v>
      </c>
      <c r="B36" s="50">
        <v>308.20000000000005</v>
      </c>
      <c r="C36" s="51"/>
      <c r="D36" s="128" t="s">
        <v>61</v>
      </c>
    </row>
    <row r="37" spans="1:4" ht="24.95" customHeight="1" x14ac:dyDescent="0.25">
      <c r="A37" s="134" t="s">
        <v>62</v>
      </c>
      <c r="B37" s="50">
        <v>147.79999999999998</v>
      </c>
      <c r="C37" s="51"/>
      <c r="D37" s="53" t="s">
        <v>63</v>
      </c>
    </row>
    <row r="38" spans="1:4" ht="24.95" customHeight="1" x14ac:dyDescent="0.25">
      <c r="A38" s="134" t="s">
        <v>64</v>
      </c>
      <c r="B38" s="50">
        <v>160.40000000000009</v>
      </c>
      <c r="C38" s="51"/>
      <c r="D38" s="53" t="s">
        <v>65</v>
      </c>
    </row>
    <row r="39" spans="1:4" ht="24.95" customHeight="1" x14ac:dyDescent="0.25">
      <c r="A39" s="135" t="s">
        <v>184</v>
      </c>
      <c r="B39" s="50">
        <v>1222.8</v>
      </c>
      <c r="C39" s="51"/>
      <c r="D39" s="53" t="s">
        <v>66</v>
      </c>
    </row>
    <row r="40" spans="1:4" ht="24.95" customHeight="1" x14ac:dyDescent="0.25">
      <c r="A40" s="130" t="s">
        <v>206</v>
      </c>
      <c r="B40" s="50">
        <v>1161.7</v>
      </c>
      <c r="C40" s="51"/>
      <c r="D40" s="53" t="s">
        <v>67</v>
      </c>
    </row>
    <row r="41" spans="1:4" ht="24.95" customHeight="1" x14ac:dyDescent="0.25">
      <c r="A41" s="130" t="s">
        <v>205</v>
      </c>
      <c r="B41" s="50">
        <v>61.099999999999994</v>
      </c>
      <c r="C41" s="51"/>
      <c r="D41" s="54" t="s">
        <v>68</v>
      </c>
    </row>
    <row r="42" spans="1:4" ht="24.95" customHeight="1" x14ac:dyDescent="0.25">
      <c r="A42" s="135" t="s">
        <v>187</v>
      </c>
      <c r="B42" s="50">
        <v>1062.3999999999999</v>
      </c>
      <c r="C42" s="51"/>
      <c r="D42" s="53" t="s">
        <v>69</v>
      </c>
    </row>
    <row r="43" spans="1:4" ht="24.95" customHeight="1" x14ac:dyDescent="0.25">
      <c r="A43" s="130" t="s">
        <v>207</v>
      </c>
      <c r="B43" s="50">
        <v>0</v>
      </c>
      <c r="C43" s="51"/>
      <c r="D43" s="53" t="s">
        <v>70</v>
      </c>
    </row>
    <row r="44" spans="1:4" ht="24.95" customHeight="1" x14ac:dyDescent="0.25">
      <c r="A44" s="130" t="s">
        <v>208</v>
      </c>
      <c r="B44" s="50">
        <v>1062.3999999999999</v>
      </c>
      <c r="C44" s="51"/>
      <c r="D44" s="54" t="s">
        <v>71</v>
      </c>
    </row>
    <row r="45" spans="1:4" ht="24.95" customHeight="1" x14ac:dyDescent="0.25">
      <c r="A45" s="130" t="s">
        <v>209</v>
      </c>
      <c r="B45" s="50">
        <v>1012.8</v>
      </c>
      <c r="C45" s="51"/>
      <c r="D45" s="53" t="s">
        <v>73</v>
      </c>
    </row>
    <row r="46" spans="1:4" ht="24.95" customHeight="1" x14ac:dyDescent="0.25">
      <c r="A46" s="130" t="s">
        <v>210</v>
      </c>
      <c r="B46" s="149">
        <v>49.6</v>
      </c>
      <c r="C46" s="149"/>
      <c r="D46" s="53" t="s">
        <v>75</v>
      </c>
    </row>
    <row r="47" spans="1:4" ht="19.5" customHeight="1" x14ac:dyDescent="0.25">
      <c r="A47" s="14" t="s">
        <v>76</v>
      </c>
      <c r="B47" s="107"/>
      <c r="C47" s="107"/>
      <c r="D47" s="16" t="s">
        <v>77</v>
      </c>
    </row>
    <row r="48" spans="1:4" ht="24.95" customHeight="1" x14ac:dyDescent="0.25">
      <c r="A48" s="110" t="s">
        <v>230</v>
      </c>
      <c r="B48" s="17"/>
      <c r="C48" s="18"/>
      <c r="D48" s="19" t="s">
        <v>229</v>
      </c>
    </row>
    <row r="49" spans="1:4" ht="18" customHeight="1" x14ac:dyDescent="0.25">
      <c r="A49" s="20" t="s">
        <v>231</v>
      </c>
      <c r="B49" s="21"/>
      <c r="C49" s="21"/>
      <c r="D49" s="22" t="s">
        <v>232</v>
      </c>
    </row>
    <row r="50" spans="1:4" ht="24.95" customHeight="1" x14ac:dyDescent="0.3">
      <c r="A50" s="3"/>
      <c r="B50" s="3"/>
      <c r="C50" s="3"/>
      <c r="D50" s="3"/>
    </row>
    <row r="51" spans="1:4" ht="24.95" customHeight="1" x14ac:dyDescent="0.25">
      <c r="A51" s="159" t="s">
        <v>237</v>
      </c>
      <c r="B51" s="159"/>
      <c r="C51" s="159"/>
      <c r="D51" s="159"/>
    </row>
    <row r="52" spans="1:4" ht="24.95" customHeight="1" x14ac:dyDescent="0.25">
      <c r="A52" s="158" t="s">
        <v>236</v>
      </c>
      <c r="B52" s="158"/>
      <c r="C52" s="158"/>
      <c r="D52" s="158"/>
    </row>
    <row r="53" spans="1:4" ht="24.95" customHeight="1" thickBot="1" x14ac:dyDescent="0.35">
      <c r="A53" s="1" t="s">
        <v>78</v>
      </c>
      <c r="B53" s="114"/>
      <c r="C53" s="3"/>
      <c r="D53" s="2" t="s">
        <v>1</v>
      </c>
    </row>
    <row r="54" spans="1:4" ht="24.95" customHeight="1" x14ac:dyDescent="0.25">
      <c r="A54" s="91" t="s">
        <v>2</v>
      </c>
      <c r="B54" s="58" t="s">
        <v>3</v>
      </c>
      <c r="C54" s="58" t="s">
        <v>4</v>
      </c>
      <c r="D54" s="97" t="s">
        <v>79</v>
      </c>
    </row>
    <row r="55" spans="1:4" ht="24.95" customHeight="1" x14ac:dyDescent="0.25">
      <c r="A55" s="92" t="s">
        <v>80</v>
      </c>
      <c r="B55" s="50">
        <v>-11.1</v>
      </c>
      <c r="C55" s="55"/>
      <c r="D55" s="93" t="s">
        <v>81</v>
      </c>
    </row>
    <row r="56" spans="1:4" ht="24.95" customHeight="1" x14ac:dyDescent="0.25">
      <c r="A56" s="94" t="s">
        <v>82</v>
      </c>
      <c r="B56" s="50">
        <v>0.1</v>
      </c>
      <c r="C56" s="55"/>
      <c r="D56" s="95" t="s">
        <v>83</v>
      </c>
    </row>
    <row r="57" spans="1:4" ht="24.95" customHeight="1" x14ac:dyDescent="0.25">
      <c r="A57" s="94" t="s">
        <v>84</v>
      </c>
      <c r="B57" s="50">
        <v>11.2</v>
      </c>
      <c r="C57" s="55"/>
      <c r="D57" s="98" t="s">
        <v>85</v>
      </c>
    </row>
    <row r="58" spans="1:4" ht="24.95" customHeight="1" x14ac:dyDescent="0.25">
      <c r="A58" s="99" t="s">
        <v>86</v>
      </c>
      <c r="B58" s="50">
        <v>13655.400000000001</v>
      </c>
      <c r="C58" s="55"/>
      <c r="D58" s="93" t="s">
        <v>87</v>
      </c>
    </row>
    <row r="59" spans="1:4" ht="24.95" customHeight="1" x14ac:dyDescent="0.25">
      <c r="A59" s="100" t="s">
        <v>88</v>
      </c>
      <c r="B59" s="50">
        <v>3702.3999999999996</v>
      </c>
      <c r="C59" s="55"/>
      <c r="D59" s="93" t="s">
        <v>89</v>
      </c>
    </row>
    <row r="60" spans="1:4" ht="24.95" customHeight="1" x14ac:dyDescent="0.25">
      <c r="A60" s="94" t="s">
        <v>90</v>
      </c>
      <c r="B60" s="50">
        <v>194.2</v>
      </c>
      <c r="C60" s="55"/>
      <c r="D60" s="96" t="s">
        <v>91</v>
      </c>
    </row>
    <row r="61" spans="1:4" ht="24.95" customHeight="1" x14ac:dyDescent="0.25">
      <c r="A61" s="94" t="s">
        <v>92</v>
      </c>
      <c r="B61" s="50">
        <v>-3508.2</v>
      </c>
      <c r="C61" s="55"/>
      <c r="D61" s="96" t="s">
        <v>93</v>
      </c>
    </row>
    <row r="62" spans="1:4" ht="24.95" customHeight="1" x14ac:dyDescent="0.25">
      <c r="A62" s="100" t="s">
        <v>94</v>
      </c>
      <c r="B62" s="56">
        <v>-2253.9999999999995</v>
      </c>
      <c r="C62" s="55"/>
      <c r="D62" s="93" t="s">
        <v>95</v>
      </c>
    </row>
    <row r="63" spans="1:4" ht="24.95" customHeight="1" x14ac:dyDescent="0.25">
      <c r="A63" s="101" t="s">
        <v>96</v>
      </c>
      <c r="B63" s="56">
        <v>-2256.8999999999996</v>
      </c>
      <c r="C63" s="55"/>
      <c r="D63" s="96" t="s">
        <v>97</v>
      </c>
    </row>
    <row r="64" spans="1:4" ht="24.95" customHeight="1" x14ac:dyDescent="0.25">
      <c r="A64" s="102" t="s">
        <v>98</v>
      </c>
      <c r="B64" s="56">
        <v>-2271.8999999999996</v>
      </c>
      <c r="C64" s="55"/>
      <c r="D64" s="96" t="s">
        <v>99</v>
      </c>
    </row>
    <row r="65" spans="1:4" ht="24.95" customHeight="1" x14ac:dyDescent="0.25">
      <c r="A65" s="102" t="s">
        <v>100</v>
      </c>
      <c r="B65" s="56">
        <v>1285.2</v>
      </c>
      <c r="C65" s="55"/>
      <c r="D65" s="96" t="s">
        <v>101</v>
      </c>
    </row>
    <row r="66" spans="1:4" ht="24.95" customHeight="1" x14ac:dyDescent="0.25">
      <c r="A66" s="102" t="s">
        <v>102</v>
      </c>
      <c r="B66" s="56">
        <v>3557.1</v>
      </c>
      <c r="C66" s="55"/>
      <c r="D66" s="96" t="s">
        <v>103</v>
      </c>
    </row>
    <row r="67" spans="1:4" ht="24.95" customHeight="1" x14ac:dyDescent="0.25">
      <c r="A67" s="102" t="s">
        <v>104</v>
      </c>
      <c r="B67" s="56">
        <v>15</v>
      </c>
      <c r="C67" s="55"/>
      <c r="D67" s="96" t="s">
        <v>105</v>
      </c>
    </row>
    <row r="68" spans="1:4" ht="24.95" customHeight="1" x14ac:dyDescent="0.25">
      <c r="A68" s="102" t="s">
        <v>106</v>
      </c>
      <c r="B68" s="56">
        <v>15</v>
      </c>
      <c r="C68" s="55"/>
      <c r="D68" s="96" t="s">
        <v>101</v>
      </c>
    </row>
    <row r="69" spans="1:4" ht="24.95" customHeight="1" x14ac:dyDescent="0.25">
      <c r="A69" s="102" t="s">
        <v>107</v>
      </c>
      <c r="B69" s="56">
        <v>0</v>
      </c>
      <c r="C69" s="55"/>
      <c r="D69" s="96" t="s">
        <v>103</v>
      </c>
    </row>
    <row r="70" spans="1:4" ht="24.95" customHeight="1" x14ac:dyDescent="0.25">
      <c r="A70" s="101" t="s">
        <v>108</v>
      </c>
      <c r="B70" s="56">
        <v>-2.9</v>
      </c>
      <c r="C70" s="55"/>
      <c r="D70" s="98" t="s">
        <v>109</v>
      </c>
    </row>
    <row r="71" spans="1:4" ht="24.95" customHeight="1" x14ac:dyDescent="0.25">
      <c r="A71" s="102" t="s">
        <v>110</v>
      </c>
      <c r="B71" s="56">
        <v>0</v>
      </c>
      <c r="C71" s="55"/>
      <c r="D71" s="96" t="s">
        <v>99</v>
      </c>
    </row>
    <row r="72" spans="1:4" ht="24.95" customHeight="1" x14ac:dyDescent="0.25">
      <c r="A72" s="102" t="s">
        <v>111</v>
      </c>
      <c r="B72" s="56">
        <v>0</v>
      </c>
      <c r="C72" s="55"/>
      <c r="D72" s="96" t="s">
        <v>101</v>
      </c>
    </row>
    <row r="73" spans="1:4" ht="24.95" customHeight="1" x14ac:dyDescent="0.25">
      <c r="A73" s="102" t="s">
        <v>107</v>
      </c>
      <c r="B73" s="56">
        <v>0</v>
      </c>
      <c r="C73" s="55"/>
      <c r="D73" s="96" t="s">
        <v>103</v>
      </c>
    </row>
    <row r="74" spans="1:4" ht="24.95" customHeight="1" x14ac:dyDescent="0.25">
      <c r="A74" s="102" t="s">
        <v>112</v>
      </c>
      <c r="B74" s="56">
        <v>-2.9</v>
      </c>
      <c r="C74" s="55"/>
      <c r="D74" s="96" t="s">
        <v>105</v>
      </c>
    </row>
    <row r="75" spans="1:4" ht="24.95" customHeight="1" x14ac:dyDescent="0.25">
      <c r="A75" s="102" t="s">
        <v>111</v>
      </c>
      <c r="B75" s="56">
        <v>2.6999999999999997</v>
      </c>
      <c r="C75" s="55"/>
      <c r="D75" s="96" t="s">
        <v>113</v>
      </c>
    </row>
    <row r="76" spans="1:4" ht="24.95" customHeight="1" x14ac:dyDescent="0.25">
      <c r="A76" s="102" t="s">
        <v>114</v>
      </c>
      <c r="B76" s="56">
        <v>5.6</v>
      </c>
      <c r="C76" s="55"/>
      <c r="D76" s="96" t="s">
        <v>115</v>
      </c>
    </row>
    <row r="77" spans="1:4" ht="24.95" customHeight="1" x14ac:dyDescent="0.25">
      <c r="A77" s="100" t="s">
        <v>116</v>
      </c>
      <c r="B77" s="50">
        <v>3482.4</v>
      </c>
      <c r="C77" s="55"/>
      <c r="D77" s="93" t="s">
        <v>117</v>
      </c>
    </row>
    <row r="78" spans="1:4" ht="24.95" customHeight="1" x14ac:dyDescent="0.25">
      <c r="A78" s="102" t="s">
        <v>118</v>
      </c>
      <c r="B78" s="50">
        <v>-2855.5999999999995</v>
      </c>
      <c r="C78" s="55"/>
      <c r="D78" s="95" t="s">
        <v>119</v>
      </c>
    </row>
    <row r="79" spans="1:4" ht="24.95" customHeight="1" x14ac:dyDescent="0.25">
      <c r="A79" s="101" t="s">
        <v>120</v>
      </c>
      <c r="B79" s="50">
        <v>-3868.2</v>
      </c>
      <c r="C79" s="55"/>
      <c r="D79" s="96" t="s">
        <v>121</v>
      </c>
    </row>
    <row r="80" spans="1:4" ht="24.95" customHeight="1" x14ac:dyDescent="0.25">
      <c r="A80" s="102" t="s">
        <v>122</v>
      </c>
      <c r="B80" s="50">
        <v>0</v>
      </c>
      <c r="C80" s="55"/>
      <c r="D80" s="96" t="s">
        <v>123</v>
      </c>
    </row>
    <row r="81" spans="1:4" ht="24.95" customHeight="1" x14ac:dyDescent="0.25">
      <c r="A81" s="103" t="s">
        <v>124</v>
      </c>
      <c r="B81" s="50">
        <v>-4055.9</v>
      </c>
      <c r="C81" s="55"/>
      <c r="D81" s="96" t="s">
        <v>125</v>
      </c>
    </row>
    <row r="82" spans="1:4" ht="24.95" customHeight="1" x14ac:dyDescent="0.25">
      <c r="A82" s="102" t="s">
        <v>126</v>
      </c>
      <c r="B82" s="50">
        <v>162.20000000000005</v>
      </c>
      <c r="C82" s="55"/>
      <c r="D82" s="96" t="s">
        <v>127</v>
      </c>
    </row>
    <row r="83" spans="1:4" ht="24.95" customHeight="1" x14ac:dyDescent="0.25">
      <c r="A83" s="102" t="s">
        <v>128</v>
      </c>
      <c r="B83" s="50">
        <v>25.5</v>
      </c>
      <c r="C83" s="55"/>
      <c r="D83" s="96" t="s">
        <v>129</v>
      </c>
    </row>
    <row r="84" spans="1:4" ht="24.95" customHeight="1" x14ac:dyDescent="0.25">
      <c r="A84" s="101" t="s">
        <v>108</v>
      </c>
      <c r="B84" s="50">
        <v>-1012.6000000000001</v>
      </c>
      <c r="C84" s="55"/>
      <c r="D84" s="98" t="s">
        <v>130</v>
      </c>
    </row>
    <row r="85" spans="1:4" ht="24.95" customHeight="1" x14ac:dyDescent="0.25">
      <c r="A85" s="102" t="s">
        <v>131</v>
      </c>
      <c r="B85" s="50">
        <v>-1163.9000000000001</v>
      </c>
      <c r="C85" s="55"/>
      <c r="D85" s="96" t="s">
        <v>132</v>
      </c>
    </row>
    <row r="86" spans="1:4" ht="24.95" customHeight="1" x14ac:dyDescent="0.25">
      <c r="A86" s="102" t="s">
        <v>133</v>
      </c>
      <c r="B86" s="50">
        <v>0</v>
      </c>
      <c r="C86" s="55"/>
      <c r="D86" s="96" t="s">
        <v>134</v>
      </c>
    </row>
    <row r="87" spans="1:4" ht="24.95" customHeight="1" x14ac:dyDescent="0.25">
      <c r="A87" s="102" t="s">
        <v>135</v>
      </c>
      <c r="B87" s="50">
        <v>151.29999999999995</v>
      </c>
      <c r="C87" s="55"/>
      <c r="D87" s="96" t="s">
        <v>136</v>
      </c>
    </row>
    <row r="88" spans="1:4" ht="24.95" customHeight="1" x14ac:dyDescent="0.25">
      <c r="A88" s="102" t="s">
        <v>126</v>
      </c>
      <c r="B88" s="50">
        <v>0</v>
      </c>
      <c r="C88" s="55"/>
      <c r="D88" s="96" t="s">
        <v>127</v>
      </c>
    </row>
    <row r="89" spans="1:4" ht="24.95" customHeight="1" x14ac:dyDescent="0.25">
      <c r="A89" s="103" t="s">
        <v>137</v>
      </c>
      <c r="B89" s="50">
        <v>5480.2</v>
      </c>
      <c r="C89" s="55"/>
      <c r="D89" s="95" t="s">
        <v>203</v>
      </c>
    </row>
    <row r="90" spans="1:4" ht="24.95" customHeight="1" x14ac:dyDescent="0.25">
      <c r="A90" s="101" t="s">
        <v>139</v>
      </c>
      <c r="B90" s="50">
        <v>5091.8</v>
      </c>
      <c r="C90" s="55"/>
      <c r="D90" s="95" t="s">
        <v>140</v>
      </c>
    </row>
    <row r="91" spans="1:4" ht="24.95" customHeight="1" x14ac:dyDescent="0.25">
      <c r="A91" s="101" t="s">
        <v>141</v>
      </c>
      <c r="B91" s="50">
        <v>-388.4</v>
      </c>
      <c r="C91" s="55"/>
      <c r="D91" s="95" t="s">
        <v>142</v>
      </c>
    </row>
    <row r="92" spans="1:4" ht="24.95" customHeight="1" x14ac:dyDescent="0.25">
      <c r="A92" s="100" t="s">
        <v>143</v>
      </c>
      <c r="B92" s="55">
        <v>857.79999999999984</v>
      </c>
      <c r="C92" s="55"/>
      <c r="D92" s="95" t="s">
        <v>144</v>
      </c>
    </row>
    <row r="93" spans="1:4" ht="24.95" customHeight="1" x14ac:dyDescent="0.25">
      <c r="A93" s="100" t="s">
        <v>145</v>
      </c>
      <c r="B93" s="50">
        <v>8724.6</v>
      </c>
      <c r="C93" s="55"/>
      <c r="D93" s="93" t="s">
        <v>146</v>
      </c>
    </row>
    <row r="94" spans="1:4" ht="24.95" customHeight="1" x14ac:dyDescent="0.25">
      <c r="A94" s="102" t="s">
        <v>147</v>
      </c>
      <c r="B94" s="50">
        <v>8724.6</v>
      </c>
      <c r="C94" s="55"/>
      <c r="D94" s="96" t="s">
        <v>148</v>
      </c>
    </row>
    <row r="95" spans="1:4" ht="24.95" customHeight="1" x14ac:dyDescent="0.25">
      <c r="A95" s="102" t="s">
        <v>149</v>
      </c>
      <c r="B95" s="50">
        <v>8724.6</v>
      </c>
      <c r="C95" s="55"/>
      <c r="D95" s="96" t="s">
        <v>150</v>
      </c>
    </row>
    <row r="96" spans="1:4" ht="24.95" customHeight="1" x14ac:dyDescent="0.25">
      <c r="A96" s="102" t="s">
        <v>151</v>
      </c>
      <c r="B96" s="50">
        <v>8724.6</v>
      </c>
      <c r="C96" s="55"/>
      <c r="D96" s="96" t="s">
        <v>152</v>
      </c>
    </row>
    <row r="97" spans="1:4" ht="24.95" customHeight="1" x14ac:dyDescent="0.25">
      <c r="A97" s="150" t="s">
        <v>153</v>
      </c>
      <c r="B97" s="143">
        <v>0</v>
      </c>
      <c r="C97" s="55"/>
      <c r="D97" s="151" t="s">
        <v>154</v>
      </c>
    </row>
    <row r="98" spans="1:4" ht="24.95" customHeight="1" x14ac:dyDescent="0.25">
      <c r="A98" s="150" t="s">
        <v>155</v>
      </c>
      <c r="B98" s="143">
        <v>0.40000000000000036</v>
      </c>
      <c r="C98" s="55"/>
      <c r="D98" s="151" t="s">
        <v>156</v>
      </c>
    </row>
    <row r="99" spans="1:4" ht="24.95" customHeight="1" x14ac:dyDescent="0.25">
      <c r="A99" s="150" t="s">
        <v>157</v>
      </c>
      <c r="B99" s="143">
        <v>0</v>
      </c>
      <c r="C99" s="55"/>
      <c r="D99" s="151" t="s">
        <v>158</v>
      </c>
    </row>
    <row r="100" spans="1:4" ht="24.95" customHeight="1" x14ac:dyDescent="0.25">
      <c r="A100" s="150" t="s">
        <v>159</v>
      </c>
      <c r="B100" s="143">
        <v>8724.2000000000007</v>
      </c>
      <c r="C100" s="55"/>
      <c r="D100" s="151" t="s">
        <v>160</v>
      </c>
    </row>
    <row r="101" spans="1:4" ht="24.95" customHeight="1" x14ac:dyDescent="0.25">
      <c r="A101" s="152" t="s">
        <v>161</v>
      </c>
      <c r="B101" s="143">
        <v>8278.4000000000015</v>
      </c>
      <c r="C101" s="55"/>
      <c r="D101" s="153" t="s">
        <v>162</v>
      </c>
    </row>
    <row r="102" spans="1:4" ht="30.75" customHeight="1" x14ac:dyDescent="0.25">
      <c r="A102" s="152" t="s">
        <v>163</v>
      </c>
      <c r="B102" s="143">
        <v>5835.2000000000007</v>
      </c>
      <c r="C102" s="55"/>
      <c r="D102" s="151" t="s">
        <v>164</v>
      </c>
    </row>
    <row r="103" spans="1:4" ht="24.95" customHeight="1" x14ac:dyDescent="0.25">
      <c r="A103" s="157" t="s">
        <v>165</v>
      </c>
      <c r="B103" s="143">
        <v>2443.1999999999998</v>
      </c>
      <c r="C103" s="55"/>
      <c r="D103" s="151" t="s">
        <v>166</v>
      </c>
    </row>
    <row r="104" spans="1:4" ht="24.95" customHeight="1" x14ac:dyDescent="0.25">
      <c r="A104" s="152" t="s">
        <v>167</v>
      </c>
      <c r="B104" s="143">
        <v>445.79999999999995</v>
      </c>
      <c r="C104" s="55"/>
      <c r="D104" s="153" t="s">
        <v>168</v>
      </c>
    </row>
    <row r="105" spans="1:4" ht="24.95" customHeight="1" x14ac:dyDescent="0.25">
      <c r="A105" s="154" t="s">
        <v>169</v>
      </c>
      <c r="B105" s="143">
        <v>0</v>
      </c>
      <c r="C105" s="55"/>
      <c r="D105" s="151" t="s">
        <v>170</v>
      </c>
    </row>
    <row r="106" spans="1:4" ht="24.95" customHeight="1" x14ac:dyDescent="0.25">
      <c r="A106" s="154" t="s">
        <v>171</v>
      </c>
      <c r="B106" s="143">
        <v>0</v>
      </c>
      <c r="C106" s="55"/>
      <c r="D106" s="151" t="s">
        <v>172</v>
      </c>
    </row>
    <row r="107" spans="1:4" ht="44.25" customHeight="1" x14ac:dyDescent="0.25">
      <c r="A107" s="155" t="s">
        <v>241</v>
      </c>
      <c r="B107" s="143">
        <v>445.79999999999995</v>
      </c>
      <c r="C107" s="55"/>
      <c r="D107" s="156" t="s">
        <v>197</v>
      </c>
    </row>
    <row r="108" spans="1:4" ht="24.95" customHeight="1" x14ac:dyDescent="0.25">
      <c r="A108" s="152" t="s">
        <v>174</v>
      </c>
      <c r="B108" s="143">
        <v>0</v>
      </c>
      <c r="C108" s="55"/>
      <c r="D108" s="153" t="s">
        <v>175</v>
      </c>
    </row>
    <row r="109" spans="1:4" ht="49.5" customHeight="1" thickBot="1" x14ac:dyDescent="0.3">
      <c r="A109" s="104" t="s">
        <v>176</v>
      </c>
      <c r="B109" s="59">
        <v>-1280.3999999999887</v>
      </c>
      <c r="C109" s="63"/>
      <c r="D109" s="105" t="s">
        <v>177</v>
      </c>
    </row>
    <row r="110" spans="1:4" ht="39" customHeight="1" x14ac:dyDescent="0.25">
      <c r="A110" s="43" t="s">
        <v>190</v>
      </c>
      <c r="B110" s="113"/>
      <c r="C110" s="113"/>
      <c r="D110" s="113" t="s">
        <v>191</v>
      </c>
    </row>
    <row r="111" spans="1:4" x14ac:dyDescent="0.25">
      <c r="A111" s="109"/>
      <c r="B111" s="109"/>
      <c r="C111" s="109"/>
      <c r="D111" s="109"/>
    </row>
  </sheetData>
  <mergeCells count="4">
    <mergeCell ref="A1:D1"/>
    <mergeCell ref="A2:D2"/>
    <mergeCell ref="A51:D51"/>
    <mergeCell ref="A52:D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Anuual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2023-08-15T07:01:36Z</dcterms:modified>
</cp:coreProperties>
</file>