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<sst xmlns="http://schemas.openxmlformats.org/spreadsheetml/2006/main" count="114" uniqueCount="80">
  <si>
    <t>Loans</t>
  </si>
  <si>
    <t>Financial derivatives</t>
  </si>
  <si>
    <t>Shares and other equity</t>
  </si>
  <si>
    <t>الودائع الأخرى</t>
  </si>
  <si>
    <t>الأسهم وحصص رأس المال الأخرى</t>
  </si>
  <si>
    <t xml:space="preserve">المسح النقـدي لشــركات الايــداع </t>
  </si>
  <si>
    <t>( Billion ID )</t>
  </si>
  <si>
    <t xml:space="preserve">Deposits excluded from broad money </t>
  </si>
  <si>
    <t xml:space="preserve">      Of which: Other financial corporations </t>
  </si>
  <si>
    <t>Securities other than shares,  excluded from broad money</t>
  </si>
  <si>
    <t>Other items (net)</t>
  </si>
  <si>
    <t>Domestic claims</t>
  </si>
  <si>
    <t xml:space="preserve">      Net claims on central government</t>
  </si>
  <si>
    <t xml:space="preserve">      Claims on other sectors</t>
  </si>
  <si>
    <t xml:space="preserve">Broad money liabilities </t>
  </si>
  <si>
    <t xml:space="preserve">      Currency outside depository corporations</t>
  </si>
  <si>
    <t xml:space="preserve">                  Less: Central bank float</t>
  </si>
  <si>
    <t>المطالبات على القطاعات الأخرى</t>
  </si>
  <si>
    <t>المطالبات على الحكومة المركزية</t>
  </si>
  <si>
    <t>صافي المطالبات على الحكومة المركزية</t>
  </si>
  <si>
    <t xml:space="preserve">      Claims on nonresidents </t>
  </si>
  <si>
    <t xml:space="preserve">       less: Liabilities to nonresidents</t>
  </si>
  <si>
    <t xml:space="preserve">            Claims on central government</t>
  </si>
  <si>
    <t xml:space="preserve">                  Other financial corporations</t>
  </si>
  <si>
    <t xml:space="preserve">                  State and local government</t>
  </si>
  <si>
    <t xml:space="preserve">                  Public nonfinancial corporations</t>
  </si>
  <si>
    <t xml:space="preserve">                  Other nonfinancial corporations</t>
  </si>
  <si>
    <t xml:space="preserve">                  Other resident sectors</t>
  </si>
  <si>
    <t xml:space="preserve">      Securities other than shares, included in broad money</t>
  </si>
  <si>
    <t xml:space="preserve">      Other liabilities (includes central bank float) </t>
  </si>
  <si>
    <t>بنود أخرى (صاف)</t>
  </si>
  <si>
    <t>منها: الشركات المالية الأخرى</t>
  </si>
  <si>
    <t>الودائع المستبعدة من النقود بمعناها الواسع</t>
  </si>
  <si>
    <t>القطاعات المقيمة الأخرى</t>
  </si>
  <si>
    <t>الشركات غير المالية الأخرى</t>
  </si>
  <si>
    <t>الشركات العامة غير المالية</t>
  </si>
  <si>
    <t>حكومات المحافظات والحكومات المحلية</t>
  </si>
  <si>
    <t>الشركات المالية الأخرى</t>
  </si>
  <si>
    <t>مطلوبات أخرى (تشمل الشيكات قيد التحصيل لدى البنك المركزي)</t>
  </si>
  <si>
    <t>ناقصا: الشيكات قيد التحصيل لدى البنك المركزي</t>
  </si>
  <si>
    <t>العملة خارج شركات الإيداع</t>
  </si>
  <si>
    <t>مطلوبات النقود بمعناها الواسع</t>
  </si>
  <si>
    <t>المطالبات المحلية</t>
  </si>
  <si>
    <t>الودائع القابلة للنقل</t>
  </si>
  <si>
    <t xml:space="preserve">      Other deposits</t>
  </si>
  <si>
    <t xml:space="preserve">      Transferable deposits</t>
  </si>
  <si>
    <t>Net foreign assets</t>
  </si>
  <si>
    <t xml:space="preserve">      Provisions, depreciation and branch accounts</t>
  </si>
  <si>
    <t>Jan.</t>
  </si>
  <si>
    <t>May</t>
  </si>
  <si>
    <t>Feb.</t>
  </si>
  <si>
    <t>Aug.</t>
  </si>
  <si>
    <t>Oct.</t>
  </si>
  <si>
    <t>Sept.</t>
  </si>
  <si>
    <t>Nov.</t>
  </si>
  <si>
    <t>Dec.</t>
  </si>
  <si>
    <t>March</t>
  </si>
  <si>
    <t>April</t>
  </si>
  <si>
    <t>June</t>
  </si>
  <si>
    <t>July</t>
  </si>
  <si>
    <t>Depository Corporations Monetary Survey</t>
  </si>
  <si>
    <t>( مليار دينار )</t>
  </si>
  <si>
    <t>الأوراق المالية عدا الأسهم، والمدرجة في النقود بمعناها الواسع</t>
  </si>
  <si>
    <t>القروض</t>
  </si>
  <si>
    <t>المشتقات المالية</t>
  </si>
  <si>
    <t>الأوراق المالية عدا الأسهم، والمستبعدة من النقود بمعناها الواسع</t>
  </si>
  <si>
    <t>ناقصا: موجودات أخرى</t>
  </si>
  <si>
    <t>زائدا: تعديل التوحيد</t>
  </si>
  <si>
    <t xml:space="preserve">      less: Other assets </t>
  </si>
  <si>
    <t xml:space="preserve">      plus: Consolidation adjustment </t>
  </si>
  <si>
    <t>التخصيصات ، الاندثار ، وحسابات الفروع</t>
  </si>
  <si>
    <t xml:space="preserve">            less: Liabilities to central government </t>
  </si>
  <si>
    <t>ناقصا: المطلوبات القائمة للحكومة المركزية</t>
  </si>
  <si>
    <t>صافي الموجودات الأجنبية</t>
  </si>
  <si>
    <t>المطالبات على غير المقيمين</t>
  </si>
  <si>
    <t>القطاع الخاص</t>
  </si>
  <si>
    <t>الالتزامات تجاه غير المقيمين</t>
  </si>
  <si>
    <t xml:space="preserve">                  Private sector</t>
  </si>
  <si>
    <t xml:space="preserve">جدول رقم (  19 ) </t>
  </si>
  <si>
    <t xml:space="preserve">Table No. ( 19) 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</si>
</sst>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00"/>
    <numFmt numFmtId="181" formatCode="[$-409]mmm\-yy;@"/>
    <numFmt numFmtId="182" formatCode="#,##0.000_);\(#,##0.000\)"/>
    <numFmt numFmtId="183" formatCode="#,##0.0000"/>
    <numFmt numFmtId="184" formatCode="0.000"/>
    <numFmt numFmtId="185" formatCode="mmm\-yyyy"/>
    <numFmt numFmtId="186" formatCode="B1mmm\-yy"/>
    <numFmt numFmtId="187" formatCode="0.0000"/>
    <numFmt numFmtId="188" formatCode="_(* #,##0.000_);_(* \(#,##0.000\);_(* &quot;-&quot;??_);_(@_)"/>
    <numFmt numFmtId="189" formatCode="[$-409]dddd\,\ mmmm\ dd\,\ yyyy"/>
    <numFmt numFmtId="190" formatCode="0.0%"/>
    <numFmt numFmtId="191" formatCode="B1m/d/yyyy"/>
    <numFmt numFmtId="192" formatCode="_(* #,##0.0_);_(* \(#,##0.0\);_(* &quot;-&quot;??_);_(@_)"/>
    <numFmt numFmtId="193" formatCode="_(* #,##0_);_(* \(#,##0\);_(* &quot;-&quot;??_);_(@_)"/>
    <numFmt numFmtId="194" formatCode="0.0"/>
    <numFmt numFmtId="195" formatCode="#,##0.0"/>
    <numFmt numFmtId="196" formatCode="0.000000"/>
    <numFmt numFmtId="197" formatCode="0.00000"/>
  </numFmts>
  <fonts count="43">
    <font>
      <sz val="10"/>
      <name val="Times New Roman"/>
      <family val="0"/>
    </font>
    <font>
      <u val="single"/>
      <sz val="7.5"/>
      <color indexed="36"/>
      <name val="Times New Roman"/>
      <family val="1"/>
    </font>
    <font>
      <u val="single"/>
      <sz val="7.5"/>
      <color indexed="12"/>
      <name val="Times New Roman"/>
      <family val="1"/>
    </font>
    <font>
      <sz val="8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 Unicode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EDFEA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3" fontId="4" fillId="0" borderId="10" xfId="42" applyNumberFormat="1" applyFont="1" applyBorder="1" applyAlignment="1">
      <alignment/>
    </xf>
    <xf numFmtId="0" fontId="4" fillId="0" borderId="10" xfId="0" applyFont="1" applyBorder="1" applyAlignment="1">
      <alignment horizontal="right" readingOrder="2"/>
    </xf>
    <xf numFmtId="0" fontId="4" fillId="0" borderId="11" xfId="0" applyFont="1" applyBorder="1" applyAlignment="1">
      <alignment horizontal="right" indent="2" readingOrder="2"/>
    </xf>
    <xf numFmtId="0" fontId="4" fillId="0" borderId="11" xfId="0" applyFont="1" applyFill="1" applyBorder="1" applyAlignment="1">
      <alignment/>
    </xf>
    <xf numFmtId="3" fontId="4" fillId="0" borderId="11" xfId="42" applyNumberFormat="1" applyFont="1" applyFill="1" applyBorder="1" applyAlignment="1">
      <alignment/>
    </xf>
    <xf numFmtId="0" fontId="4" fillId="0" borderId="11" xfId="0" applyFont="1" applyFill="1" applyBorder="1" applyAlignment="1">
      <alignment horizontal="right" indent="2" readingOrder="2"/>
    </xf>
    <xf numFmtId="0" fontId="6" fillId="0" borderId="11" xfId="0" applyFont="1" applyFill="1" applyBorder="1" applyAlignment="1">
      <alignment/>
    </xf>
    <xf numFmtId="3" fontId="4" fillId="0" borderId="11" xfId="42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right" readingOrder="2"/>
    </xf>
    <xf numFmtId="0" fontId="4" fillId="0" borderId="11" xfId="0" applyFont="1" applyFill="1" applyBorder="1" applyAlignment="1">
      <alignment horizontal="right" indent="4" readingOrder="2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right" indent="4" readingOrder="2"/>
    </xf>
    <xf numFmtId="0" fontId="5" fillId="0" borderId="11" xfId="0" applyFont="1" applyFill="1" applyBorder="1" applyAlignment="1">
      <alignment horizontal="right" indent="2" readingOrder="2"/>
    </xf>
    <xf numFmtId="0" fontId="7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2" xfId="42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right" readingOrder="2"/>
    </xf>
    <xf numFmtId="3" fontId="5" fillId="0" borderId="11" xfId="42" applyNumberFormat="1" applyFont="1" applyFill="1" applyBorder="1" applyAlignment="1">
      <alignment horizontal="right"/>
    </xf>
    <xf numFmtId="3" fontId="5" fillId="0" borderId="11" xfId="42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1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11" xfId="0" applyFont="1" applyFill="1" applyBorder="1" applyAlignment="1">
      <alignment readingOrder="2"/>
    </xf>
    <xf numFmtId="0" fontId="4" fillId="33" borderId="13" xfId="0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" fontId="5" fillId="0" borderId="11" xfId="42" applyNumberFormat="1" applyFont="1" applyBorder="1" applyAlignment="1">
      <alignment/>
    </xf>
    <xf numFmtId="193" fontId="0" fillId="0" borderId="0" xfId="42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42" applyNumberFormat="1" applyFont="1" applyAlignment="1">
      <alignment/>
    </xf>
    <xf numFmtId="1" fontId="0" fillId="0" borderId="0" xfId="0" applyNumberFormat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right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="95" zoomScaleNormal="95" zoomScalePageLayoutView="0" workbookViewId="0" topLeftCell="A1">
      <selection activeCell="M11" sqref="M11"/>
    </sheetView>
  </sheetViews>
  <sheetFormatPr defaultColWidth="9.33203125" defaultRowHeight="12.75"/>
  <cols>
    <col min="1" max="1" width="84" style="0" customWidth="1"/>
    <col min="2" max="2" width="13" style="0" customWidth="1"/>
    <col min="3" max="9" width="12.83203125" style="0" customWidth="1"/>
    <col min="10" max="11" width="14.33203125" style="0" customWidth="1"/>
    <col min="12" max="12" width="13.83203125" style="0" customWidth="1"/>
    <col min="13" max="13" width="14.33203125" style="0" bestFit="1" customWidth="1"/>
    <col min="14" max="14" width="64.16015625" style="0" bestFit="1" customWidth="1"/>
  </cols>
  <sheetData>
    <row r="1" spans="1:14" s="1" customFormat="1" ht="15.75">
      <c r="A1" s="33" t="s">
        <v>79</v>
      </c>
      <c r="B1" s="33"/>
      <c r="C1" s="33"/>
      <c r="D1" s="33"/>
      <c r="E1" s="33"/>
      <c r="F1" s="33"/>
      <c r="G1" s="33"/>
      <c r="H1" s="33" t="s">
        <v>78</v>
      </c>
      <c r="I1" s="33"/>
      <c r="J1" s="33"/>
      <c r="K1" s="33"/>
      <c r="L1" s="33"/>
      <c r="M1" s="33"/>
      <c r="N1" s="33"/>
    </row>
    <row r="2" spans="1:14" s="1" customFormat="1" ht="15.75">
      <c r="A2" s="33" t="s">
        <v>60</v>
      </c>
      <c r="B2" s="33"/>
      <c r="C2" s="33"/>
      <c r="D2" s="33"/>
      <c r="E2" s="33"/>
      <c r="F2" s="33"/>
      <c r="G2" s="33"/>
      <c r="H2" s="33" t="s">
        <v>5</v>
      </c>
      <c r="I2" s="33"/>
      <c r="J2" s="33"/>
      <c r="K2" s="33"/>
      <c r="L2" s="33"/>
      <c r="M2" s="33"/>
      <c r="N2" s="33"/>
    </row>
    <row r="3" spans="1:14" s="1" customFormat="1" ht="15.75">
      <c r="A3" s="35" t="s">
        <v>6</v>
      </c>
      <c r="B3" s="35"/>
      <c r="C3" s="35"/>
      <c r="D3" s="35"/>
      <c r="E3" s="35"/>
      <c r="F3" s="35"/>
      <c r="G3" s="35"/>
      <c r="H3" s="33" t="s">
        <v>61</v>
      </c>
      <c r="I3" s="33"/>
      <c r="J3" s="33"/>
      <c r="K3" s="33"/>
      <c r="L3" s="33"/>
      <c r="M3" s="33"/>
      <c r="N3" s="33"/>
    </row>
    <row r="4" spans="1:14" s="1" customFormat="1" ht="24" customHeight="1">
      <c r="A4" s="25">
        <v>2020</v>
      </c>
      <c r="B4" s="26" t="s">
        <v>48</v>
      </c>
      <c r="C4" s="26" t="s">
        <v>50</v>
      </c>
      <c r="D4" s="26" t="s">
        <v>56</v>
      </c>
      <c r="E4" s="26" t="s">
        <v>57</v>
      </c>
      <c r="F4" s="26" t="s">
        <v>49</v>
      </c>
      <c r="G4" s="26" t="s">
        <v>58</v>
      </c>
      <c r="H4" s="26" t="s">
        <v>59</v>
      </c>
      <c r="I4" s="26" t="s">
        <v>51</v>
      </c>
      <c r="J4" s="26" t="s">
        <v>53</v>
      </c>
      <c r="K4" s="26" t="s">
        <v>52</v>
      </c>
      <c r="L4" s="26" t="s">
        <v>54</v>
      </c>
      <c r="M4" s="26" t="s">
        <v>55</v>
      </c>
      <c r="N4" s="25">
        <v>2020</v>
      </c>
    </row>
    <row r="5" spans="1:14" s="1" customFormat="1" ht="20.25" customHeight="1">
      <c r="A5" s="27" t="s">
        <v>46</v>
      </c>
      <c r="B5" s="2">
        <f>B6+B7</f>
        <v>100153.23699692824</v>
      </c>
      <c r="C5" s="2">
        <f aca="true" t="shared" si="0" ref="C5:M5">C6+C7</f>
        <v>99938.77630299589</v>
      </c>
      <c r="D5" s="2">
        <f t="shared" si="0"/>
        <v>100866.4604437859</v>
      </c>
      <c r="E5" s="2">
        <f t="shared" si="0"/>
        <v>101015.0167856492</v>
      </c>
      <c r="F5" s="2">
        <f t="shared" si="0"/>
        <v>99966.40010146257</v>
      </c>
      <c r="G5" s="2">
        <f t="shared" si="0"/>
        <v>96430.96780743597</v>
      </c>
      <c r="H5" s="2">
        <f t="shared" si="0"/>
        <v>95050.21921676217</v>
      </c>
      <c r="I5" s="2">
        <f t="shared" si="0"/>
        <v>93830.42701710602</v>
      </c>
      <c r="J5" s="2">
        <f t="shared" si="0"/>
        <v>90089.46897998347</v>
      </c>
      <c r="K5" s="2">
        <f t="shared" si="0"/>
        <v>88557.23541695719</v>
      </c>
      <c r="L5" s="2">
        <f t="shared" si="0"/>
        <v>85607.11538740133</v>
      </c>
      <c r="M5" s="2">
        <f t="shared" si="0"/>
        <v>104814.38333274034</v>
      </c>
      <c r="N5" s="3" t="s">
        <v>73</v>
      </c>
    </row>
    <row r="6" spans="1:14" s="1" customFormat="1" ht="20.25" customHeight="1">
      <c r="A6" s="5" t="s">
        <v>20</v>
      </c>
      <c r="B6" s="28">
        <v>102098.43985427434</v>
      </c>
      <c r="C6" s="28">
        <v>101957.91527076544</v>
      </c>
      <c r="D6" s="28">
        <v>101991.3675089232</v>
      </c>
      <c r="E6" s="28">
        <v>102625.99154525464</v>
      </c>
      <c r="F6" s="28">
        <v>101161.55347519199</v>
      </c>
      <c r="G6" s="28">
        <v>97236.11489814598</v>
      </c>
      <c r="H6" s="28">
        <v>98573.44993754687</v>
      </c>
      <c r="I6" s="28">
        <v>97320.28057209238</v>
      </c>
      <c r="J6" s="28">
        <v>90863.29557067361</v>
      </c>
      <c r="K6" s="28">
        <v>89339.10300764733</v>
      </c>
      <c r="L6" s="28">
        <v>86470.23097808816</v>
      </c>
      <c r="M6" s="28">
        <v>105553.80381034588</v>
      </c>
      <c r="N6" s="4" t="s">
        <v>74</v>
      </c>
    </row>
    <row r="7" spans="1:14" ht="20.25" customHeight="1">
      <c r="A7" s="5" t="s">
        <v>21</v>
      </c>
      <c r="B7" s="20">
        <v>-1945.2028573461</v>
      </c>
      <c r="C7" s="20">
        <v>-2019.13896776955</v>
      </c>
      <c r="D7" s="20">
        <v>-1124.90706513731</v>
      </c>
      <c r="E7" s="20">
        <v>-1610.97475960543</v>
      </c>
      <c r="F7" s="20">
        <v>-1195.15337372943</v>
      </c>
      <c r="G7" s="20">
        <v>-805.147090710011</v>
      </c>
      <c r="H7" s="20">
        <v>-3523.2307207847</v>
      </c>
      <c r="I7" s="20">
        <v>-3489.85355498636</v>
      </c>
      <c r="J7" s="20">
        <v>-773.826590690131</v>
      </c>
      <c r="K7" s="20">
        <v>-781.867590690131</v>
      </c>
      <c r="L7" s="20">
        <v>-863.115590686831</v>
      </c>
      <c r="M7" s="20">
        <v>-739.420477605541</v>
      </c>
      <c r="N7" s="7" t="s">
        <v>76</v>
      </c>
    </row>
    <row r="8" spans="1:14" s="1" customFormat="1" ht="20.25" customHeight="1">
      <c r="A8" s="5" t="s">
        <v>11</v>
      </c>
      <c r="B8" s="6">
        <f>B9+B12</f>
        <v>26068.878605416914</v>
      </c>
      <c r="C8" s="6">
        <f>C9+C12</f>
        <v>29380.58540708411</v>
      </c>
      <c r="D8" s="6">
        <f aca="true" t="shared" si="1" ref="D8:M8">D9+D12</f>
        <v>31347.912404166607</v>
      </c>
      <c r="E8" s="6">
        <f t="shared" si="1"/>
        <v>34073.02494416901</v>
      </c>
      <c r="F8" s="6">
        <f t="shared" si="1"/>
        <v>36656.57333383851</v>
      </c>
      <c r="G8" s="6">
        <f>G9+G12</f>
        <v>41269.9687706354</v>
      </c>
      <c r="H8" s="6">
        <f t="shared" si="1"/>
        <v>44696.9673213872</v>
      </c>
      <c r="I8" s="6">
        <f t="shared" si="1"/>
        <v>45634.82038926351</v>
      </c>
      <c r="J8" s="6">
        <f t="shared" si="1"/>
        <v>48282.3493253483</v>
      </c>
      <c r="K8" s="6">
        <f t="shared" si="1"/>
        <v>49569.15022503031</v>
      </c>
      <c r="L8" s="6">
        <f t="shared" si="1"/>
        <v>55189.817753121104</v>
      </c>
      <c r="M8" s="6">
        <f t="shared" si="1"/>
        <v>57340.46543028672</v>
      </c>
      <c r="N8" s="10" t="s">
        <v>42</v>
      </c>
    </row>
    <row r="9" spans="1:14" s="1" customFormat="1" ht="20.25" customHeight="1">
      <c r="A9" s="5" t="s">
        <v>12</v>
      </c>
      <c r="B9" s="6">
        <f>B10+B11</f>
        <v>-413.15939458309003</v>
      </c>
      <c r="C9" s="6">
        <f aca="true" t="shared" si="2" ref="C9:M9">C10+C11</f>
        <v>753.4284070841095</v>
      </c>
      <c r="D9" s="6">
        <f t="shared" si="2"/>
        <v>2776.374404166607</v>
      </c>
      <c r="E9" s="6">
        <f t="shared" si="2"/>
        <v>5039.989944169007</v>
      </c>
      <c r="F9" s="6">
        <f t="shared" si="2"/>
        <v>7371.99733383851</v>
      </c>
      <c r="G9" s="6">
        <f>G10+G11</f>
        <v>12100.934770635402</v>
      </c>
      <c r="H9" s="6">
        <f t="shared" si="2"/>
        <v>15450.562321387202</v>
      </c>
      <c r="I9" s="6">
        <f t="shared" si="2"/>
        <v>16822.689389263505</v>
      </c>
      <c r="J9" s="6">
        <f t="shared" si="2"/>
        <v>18520.209325348304</v>
      </c>
      <c r="K9" s="6">
        <f t="shared" si="2"/>
        <v>19782.941225030307</v>
      </c>
      <c r="L9" s="6">
        <f t="shared" si="2"/>
        <v>25220.798753121104</v>
      </c>
      <c r="M9" s="6">
        <f t="shared" si="2"/>
        <v>26403.113430286714</v>
      </c>
      <c r="N9" s="7" t="s">
        <v>19</v>
      </c>
    </row>
    <row r="10" spans="1:14" s="1" customFormat="1" ht="20.25" customHeight="1">
      <c r="A10" s="5" t="s">
        <v>22</v>
      </c>
      <c r="B10" s="20">
        <v>43367.63956653991</v>
      </c>
      <c r="C10" s="20">
        <v>41623.95556653991</v>
      </c>
      <c r="D10" s="20">
        <v>41185.97456653991</v>
      </c>
      <c r="E10" s="20">
        <v>41342.77186436391</v>
      </c>
      <c r="F10" s="20">
        <v>41326.76386436391</v>
      </c>
      <c r="G10" s="20">
        <v>44607.399864364</v>
      </c>
      <c r="H10" s="20">
        <v>50473.537864363905</v>
      </c>
      <c r="I10" s="20">
        <v>55593.24886436391</v>
      </c>
      <c r="J10" s="20">
        <v>54891.948864363905</v>
      </c>
      <c r="K10" s="20">
        <v>54966.65086436391</v>
      </c>
      <c r="L10" s="20">
        <v>62599.4468604899</v>
      </c>
      <c r="M10" s="20">
        <v>68112.14783954591</v>
      </c>
      <c r="N10" s="11" t="s">
        <v>18</v>
      </c>
    </row>
    <row r="11" spans="1:14" ht="20.25" customHeight="1">
      <c r="A11" s="5" t="s">
        <v>71</v>
      </c>
      <c r="B11" s="20">
        <v>-43780.798961123</v>
      </c>
      <c r="C11" s="20">
        <v>-40870.5271594558</v>
      </c>
      <c r="D11" s="20">
        <v>-38409.6001623733</v>
      </c>
      <c r="E11" s="20">
        <v>-36302.7819201949</v>
      </c>
      <c r="F11" s="20">
        <v>-33954.7665305254</v>
      </c>
      <c r="G11" s="20">
        <v>-32506.4650937286</v>
      </c>
      <c r="H11" s="20">
        <v>-35022.9755429767</v>
      </c>
      <c r="I11" s="20">
        <v>-38770.5594751004</v>
      </c>
      <c r="J11" s="20">
        <v>-36371.7395390156</v>
      </c>
      <c r="K11" s="20">
        <v>-35183.7096393336</v>
      </c>
      <c r="L11" s="20">
        <v>-37378.6481073688</v>
      </c>
      <c r="M11" s="20">
        <v>-41709.0344092592</v>
      </c>
      <c r="N11" s="11" t="s">
        <v>72</v>
      </c>
    </row>
    <row r="12" spans="1:14" s="1" customFormat="1" ht="20.25" customHeight="1">
      <c r="A12" s="12" t="s">
        <v>13</v>
      </c>
      <c r="B12" s="9">
        <f>SUM(B13:B16)</f>
        <v>26482.038000000004</v>
      </c>
      <c r="C12" s="9">
        <f aca="true" t="shared" si="3" ref="C12:M12">SUM(C13:C16)</f>
        <v>28627.157</v>
      </c>
      <c r="D12" s="9">
        <f t="shared" si="3"/>
        <v>28571.538</v>
      </c>
      <c r="E12" s="9">
        <f t="shared" si="3"/>
        <v>29033.035000000003</v>
      </c>
      <c r="F12" s="9">
        <f t="shared" si="3"/>
        <v>29284.576</v>
      </c>
      <c r="G12" s="9">
        <f t="shared" si="3"/>
        <v>29169.034000000003</v>
      </c>
      <c r="H12" s="9">
        <f t="shared" si="3"/>
        <v>29246.405000000002</v>
      </c>
      <c r="I12" s="9">
        <f t="shared" si="3"/>
        <v>28812.131</v>
      </c>
      <c r="J12" s="9">
        <f t="shared" si="3"/>
        <v>29762.139999999996</v>
      </c>
      <c r="K12" s="9">
        <f t="shared" si="3"/>
        <v>29786.209000000003</v>
      </c>
      <c r="L12" s="9">
        <f t="shared" si="3"/>
        <v>29969.019</v>
      </c>
      <c r="M12" s="9">
        <f t="shared" si="3"/>
        <v>30937.352000000006</v>
      </c>
      <c r="N12" s="7" t="s">
        <v>17</v>
      </c>
    </row>
    <row r="13" spans="1:14" s="1" customFormat="1" ht="20.25" customHeight="1">
      <c r="A13" s="12" t="s">
        <v>23</v>
      </c>
      <c r="B13" s="19">
        <v>0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3" t="s">
        <v>37</v>
      </c>
    </row>
    <row r="14" spans="1:14" s="1" customFormat="1" ht="20.25" customHeight="1">
      <c r="A14" s="12" t="s">
        <v>24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13" t="s">
        <v>36</v>
      </c>
    </row>
    <row r="15" spans="1:14" s="1" customFormat="1" ht="20.25" customHeight="1">
      <c r="A15" s="12" t="s">
        <v>25</v>
      </c>
      <c r="B15" s="20">
        <v>2108.361</v>
      </c>
      <c r="C15" s="20">
        <v>2108.225</v>
      </c>
      <c r="D15" s="20">
        <v>2108.247</v>
      </c>
      <c r="E15" s="20">
        <v>2107.679</v>
      </c>
      <c r="F15" s="20">
        <v>2107.727</v>
      </c>
      <c r="G15" s="20">
        <v>2108.314</v>
      </c>
      <c r="H15" s="20">
        <v>2108.173</v>
      </c>
      <c r="I15" s="20">
        <v>2108.175</v>
      </c>
      <c r="J15" s="20">
        <v>2241.533</v>
      </c>
      <c r="K15" s="20">
        <v>2108.127</v>
      </c>
      <c r="L15" s="20">
        <v>2308.0589999999997</v>
      </c>
      <c r="M15" s="20">
        <v>2222.3279999999995</v>
      </c>
      <c r="N15" s="13" t="s">
        <v>35</v>
      </c>
    </row>
    <row r="16" spans="1:14" s="1" customFormat="1" ht="20.25" customHeight="1">
      <c r="A16" s="22" t="s">
        <v>77</v>
      </c>
      <c r="B16" s="20">
        <v>24373.677000000003</v>
      </c>
      <c r="C16" s="20">
        <v>26518.932</v>
      </c>
      <c r="D16" s="20">
        <v>26463.291</v>
      </c>
      <c r="E16" s="20">
        <v>26925.356000000003</v>
      </c>
      <c r="F16" s="20">
        <v>27176.849000000002</v>
      </c>
      <c r="G16" s="20">
        <v>27060.720000000005</v>
      </c>
      <c r="H16" s="20">
        <v>27138.232000000004</v>
      </c>
      <c r="I16" s="20">
        <v>26703.956000000002</v>
      </c>
      <c r="J16" s="20">
        <v>27520.606999999996</v>
      </c>
      <c r="K16" s="20">
        <v>27678.082000000002</v>
      </c>
      <c r="L16" s="20">
        <v>27660.96</v>
      </c>
      <c r="M16" s="20">
        <v>28715.024000000005</v>
      </c>
      <c r="N16" s="13" t="s">
        <v>75</v>
      </c>
    </row>
    <row r="17" spans="1:14" s="1" customFormat="1" ht="20.25" customHeight="1">
      <c r="A17" s="5" t="s">
        <v>14</v>
      </c>
      <c r="B17" s="6">
        <v>102383.4893445008</v>
      </c>
      <c r="C17" s="6">
        <v>105533.1011360008</v>
      </c>
      <c r="D17" s="6">
        <v>108076.4231065008</v>
      </c>
      <c r="E17" s="6">
        <v>110554.00552975078</v>
      </c>
      <c r="F17" s="6">
        <v>109875.35309800079</v>
      </c>
      <c r="G17" s="6">
        <v>110115.24960675079</v>
      </c>
      <c r="H17" s="6">
        <v>110971.3121285008</v>
      </c>
      <c r="I17" s="6">
        <v>111539.72126375078</v>
      </c>
      <c r="J17" s="6">
        <v>112359.6491327508</v>
      </c>
      <c r="K17" s="6">
        <v>111684.9606902508</v>
      </c>
      <c r="L17" s="6">
        <v>113605.45166475078</v>
      </c>
      <c r="M17" s="6">
        <v>119774.8539185009</v>
      </c>
      <c r="N17" s="10" t="s">
        <v>41</v>
      </c>
    </row>
    <row r="18" spans="1:14" s="1" customFormat="1" ht="20.25" customHeight="1">
      <c r="A18" s="5" t="s">
        <v>15</v>
      </c>
      <c r="B18" s="6">
        <v>46864.7641445008</v>
      </c>
      <c r="C18" s="6">
        <v>46217.3969360008</v>
      </c>
      <c r="D18" s="6">
        <v>49444.9519065008</v>
      </c>
      <c r="E18" s="6">
        <v>52075.69632975079</v>
      </c>
      <c r="F18" s="6">
        <v>53154.3498980008</v>
      </c>
      <c r="G18" s="6">
        <v>53345.98340675079</v>
      </c>
      <c r="H18" s="6">
        <v>56535.70992850079</v>
      </c>
      <c r="I18" s="6">
        <v>56980.130063750796</v>
      </c>
      <c r="J18" s="6">
        <v>54448.5469327508</v>
      </c>
      <c r="K18" s="6">
        <v>55124.0454902508</v>
      </c>
      <c r="L18" s="6">
        <v>56959.047464750794</v>
      </c>
      <c r="M18" s="6">
        <v>59987.097918500906</v>
      </c>
      <c r="N18" s="7" t="s">
        <v>40</v>
      </c>
    </row>
    <row r="19" spans="1:14" s="1" customFormat="1" ht="20.25" customHeight="1">
      <c r="A19" s="5" t="s">
        <v>45</v>
      </c>
      <c r="B19" s="6">
        <f>SUM(B20:B24)</f>
        <v>39312.739</v>
      </c>
      <c r="C19" s="6">
        <f>SUM(C20:C24)</f>
        <v>43040.901</v>
      </c>
      <c r="D19" s="6">
        <f aca="true" t="shared" si="4" ref="D19:M19">SUM(D20:D24)</f>
        <v>42400.716</v>
      </c>
      <c r="E19" s="6">
        <f t="shared" si="4"/>
        <v>42637.314</v>
      </c>
      <c r="F19" s="6">
        <f t="shared" si="4"/>
        <v>40976.83899999999</v>
      </c>
      <c r="G19" s="6">
        <f t="shared" si="4"/>
        <v>41129.469</v>
      </c>
      <c r="H19" s="6">
        <f t="shared" si="4"/>
        <v>40554.308</v>
      </c>
      <c r="I19" s="6">
        <f t="shared" si="4"/>
        <v>40657.69899999999</v>
      </c>
      <c r="J19" s="6">
        <f t="shared" si="4"/>
        <v>42040.951</v>
      </c>
      <c r="K19" s="6">
        <f t="shared" si="4"/>
        <v>40744.858</v>
      </c>
      <c r="L19" s="6">
        <f t="shared" si="4"/>
        <v>40991.818</v>
      </c>
      <c r="M19" s="6">
        <f t="shared" si="4"/>
        <v>43366.312999999995</v>
      </c>
      <c r="N19" s="7" t="s">
        <v>43</v>
      </c>
    </row>
    <row r="20" spans="1:14" s="1" customFormat="1" ht="20.25" customHeight="1">
      <c r="A20" s="12" t="s">
        <v>23</v>
      </c>
      <c r="B20" s="19">
        <v>2753.754</v>
      </c>
      <c r="C20" s="19">
        <v>2659.587</v>
      </c>
      <c r="D20" s="19">
        <v>577.123</v>
      </c>
      <c r="E20" s="19">
        <v>569.222</v>
      </c>
      <c r="F20" s="19">
        <v>554.573</v>
      </c>
      <c r="G20" s="19">
        <v>537.653</v>
      </c>
      <c r="H20" s="19">
        <v>550.854</v>
      </c>
      <c r="I20" s="19">
        <v>537.867</v>
      </c>
      <c r="J20" s="19">
        <v>632.473</v>
      </c>
      <c r="K20" s="19">
        <v>618.78</v>
      </c>
      <c r="L20" s="19">
        <v>650.8770000000001</v>
      </c>
      <c r="M20" s="19">
        <v>681.346</v>
      </c>
      <c r="N20" s="13" t="s">
        <v>37</v>
      </c>
    </row>
    <row r="21" spans="1:14" s="1" customFormat="1" ht="20.25" customHeight="1">
      <c r="A21" s="12" t="s">
        <v>24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3" t="s">
        <v>36</v>
      </c>
    </row>
    <row r="22" spans="1:14" s="1" customFormat="1" ht="20.25" customHeight="1">
      <c r="A22" s="12" t="s">
        <v>25</v>
      </c>
      <c r="B22" s="20">
        <v>21240.987</v>
      </c>
      <c r="C22" s="20">
        <v>21583.097</v>
      </c>
      <c r="D22" s="20">
        <v>20916.547</v>
      </c>
      <c r="E22" s="20">
        <v>21021.075</v>
      </c>
      <c r="F22" s="20">
        <v>20394.715999999997</v>
      </c>
      <c r="G22" s="20">
        <v>20113.012000000002</v>
      </c>
      <c r="H22" s="20">
        <v>19778.472</v>
      </c>
      <c r="I22" s="20">
        <v>19696.693999999996</v>
      </c>
      <c r="J22" s="20">
        <v>20792.533999999996</v>
      </c>
      <c r="K22" s="20">
        <v>20442.222</v>
      </c>
      <c r="L22" s="20">
        <v>20257.872</v>
      </c>
      <c r="M22" s="20">
        <v>21155.692</v>
      </c>
      <c r="N22" s="13" t="s">
        <v>35</v>
      </c>
    </row>
    <row r="23" spans="1:14" s="1" customFormat="1" ht="20.25" customHeight="1">
      <c r="A23" s="12" t="s">
        <v>26</v>
      </c>
      <c r="B23" s="20">
        <v>6201.085999999999</v>
      </c>
      <c r="C23" s="20">
        <v>6385.009</v>
      </c>
      <c r="D23" s="20">
        <v>6179.436000000001</v>
      </c>
      <c r="E23" s="20">
        <v>6014.259</v>
      </c>
      <c r="F23" s="20">
        <v>5706.076</v>
      </c>
      <c r="G23" s="20">
        <v>6057.053</v>
      </c>
      <c r="H23" s="20">
        <v>5789.831</v>
      </c>
      <c r="I23" s="20">
        <v>5802.127</v>
      </c>
      <c r="J23" s="20">
        <v>5677.305</v>
      </c>
      <c r="K23" s="20">
        <v>5799.772</v>
      </c>
      <c r="L23" s="20">
        <v>5883.594</v>
      </c>
      <c r="M23" s="20">
        <v>6162.747</v>
      </c>
      <c r="N23" s="13" t="s">
        <v>34</v>
      </c>
    </row>
    <row r="24" spans="1:14" ht="20.25" customHeight="1">
      <c r="A24" s="12" t="s">
        <v>27</v>
      </c>
      <c r="B24" s="20">
        <v>9116.912</v>
      </c>
      <c r="C24" s="20">
        <v>12413.208000000002</v>
      </c>
      <c r="D24" s="20">
        <v>14727.61</v>
      </c>
      <c r="E24" s="20">
        <v>15032.757999999998</v>
      </c>
      <c r="F24" s="20">
        <v>14321.473999999998</v>
      </c>
      <c r="G24" s="20">
        <v>14421.751</v>
      </c>
      <c r="H24" s="20">
        <v>14435.150999999998</v>
      </c>
      <c r="I24" s="20">
        <v>14621.011</v>
      </c>
      <c r="J24" s="20">
        <v>14938.639</v>
      </c>
      <c r="K24" s="20">
        <v>13884.083999999999</v>
      </c>
      <c r="L24" s="20">
        <v>14199.475000000002</v>
      </c>
      <c r="M24" s="20">
        <v>15366.527999999998</v>
      </c>
      <c r="N24" s="13" t="s">
        <v>33</v>
      </c>
    </row>
    <row r="25" spans="1:14" s="1" customFormat="1" ht="20.25" customHeight="1">
      <c r="A25" s="12" t="s">
        <v>16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3" t="s">
        <v>39</v>
      </c>
    </row>
    <row r="26" spans="1:14" s="1" customFormat="1" ht="20.25" customHeight="1">
      <c r="A26" s="5" t="s">
        <v>44</v>
      </c>
      <c r="B26" s="9">
        <f>SUM(B27:B31)</f>
        <v>16205.867999999999</v>
      </c>
      <c r="C26" s="9">
        <f aca="true" t="shared" si="5" ref="C26:L26">SUM(C27:C31)</f>
        <v>16274.685</v>
      </c>
      <c r="D26" s="9">
        <f t="shared" si="5"/>
        <v>16230.636999999999</v>
      </c>
      <c r="E26" s="9">
        <f t="shared" si="5"/>
        <v>15840.877</v>
      </c>
      <c r="F26" s="9">
        <f t="shared" si="5"/>
        <v>15744.046</v>
      </c>
      <c r="G26" s="9">
        <f t="shared" si="5"/>
        <v>15639.679000000002</v>
      </c>
      <c r="H26" s="9">
        <f t="shared" si="5"/>
        <v>13881.176</v>
      </c>
      <c r="I26" s="9">
        <f t="shared" si="5"/>
        <v>13901.774</v>
      </c>
      <c r="J26" s="9">
        <f t="shared" si="5"/>
        <v>15870.033000000001</v>
      </c>
      <c r="K26" s="9">
        <f t="shared" si="5"/>
        <v>15815.939</v>
      </c>
      <c r="L26" s="9">
        <f t="shared" si="5"/>
        <v>15654.468</v>
      </c>
      <c r="M26" s="9">
        <f>SUM(M27:M31)</f>
        <v>16421.298</v>
      </c>
      <c r="N26" s="7" t="s">
        <v>3</v>
      </c>
    </row>
    <row r="27" spans="1:14" s="1" customFormat="1" ht="20.25" customHeight="1">
      <c r="A27" s="12" t="s">
        <v>23</v>
      </c>
      <c r="B27" s="19">
        <v>318.48</v>
      </c>
      <c r="C27" s="19">
        <v>318.48</v>
      </c>
      <c r="D27" s="19">
        <v>297.486</v>
      </c>
      <c r="E27" s="19">
        <v>259.486</v>
      </c>
      <c r="F27" s="19">
        <v>246.409</v>
      </c>
      <c r="G27" s="19">
        <v>245.818</v>
      </c>
      <c r="H27" s="19">
        <v>277.166</v>
      </c>
      <c r="I27" s="19">
        <v>276.712</v>
      </c>
      <c r="J27" s="19">
        <v>272.012</v>
      </c>
      <c r="K27" s="19">
        <v>283.558</v>
      </c>
      <c r="L27" s="19">
        <v>293.558</v>
      </c>
      <c r="M27" s="19">
        <v>295.446</v>
      </c>
      <c r="N27" s="13" t="s">
        <v>37</v>
      </c>
    </row>
    <row r="28" spans="1:14" s="1" customFormat="1" ht="20.25" customHeight="1">
      <c r="A28" s="12" t="s">
        <v>24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3" t="s">
        <v>36</v>
      </c>
    </row>
    <row r="29" spans="1:14" s="1" customFormat="1" ht="20.25" customHeight="1">
      <c r="A29" s="12" t="s">
        <v>25</v>
      </c>
      <c r="B29" s="19">
        <v>1906.018</v>
      </c>
      <c r="C29" s="19">
        <v>1940.018</v>
      </c>
      <c r="D29" s="19">
        <v>1938.195</v>
      </c>
      <c r="E29" s="19">
        <v>1938.195</v>
      </c>
      <c r="F29" s="19">
        <v>1938.195</v>
      </c>
      <c r="G29" s="19">
        <v>1935.105</v>
      </c>
      <c r="H29" s="19">
        <v>177.105</v>
      </c>
      <c r="I29" s="19">
        <v>177.105</v>
      </c>
      <c r="J29" s="19">
        <v>1927.105</v>
      </c>
      <c r="K29" s="19">
        <v>1927.106</v>
      </c>
      <c r="L29" s="19">
        <v>1929.106</v>
      </c>
      <c r="M29" s="19">
        <v>1929.106</v>
      </c>
      <c r="N29" s="13" t="s">
        <v>35</v>
      </c>
    </row>
    <row r="30" spans="1:14" s="1" customFormat="1" ht="20.25" customHeight="1">
      <c r="A30" s="12" t="s">
        <v>26</v>
      </c>
      <c r="B30" s="19">
        <v>485.711</v>
      </c>
      <c r="C30" s="19">
        <v>421.12800000000004</v>
      </c>
      <c r="D30" s="19">
        <v>456.513</v>
      </c>
      <c r="E30" s="19">
        <v>406.539</v>
      </c>
      <c r="F30" s="19">
        <v>417.353</v>
      </c>
      <c r="G30" s="19">
        <v>416.106</v>
      </c>
      <c r="H30" s="19">
        <v>381.45799999999997</v>
      </c>
      <c r="I30" s="19">
        <v>407.317</v>
      </c>
      <c r="J30" s="19">
        <v>423.092</v>
      </c>
      <c r="K30" s="19">
        <v>455.12</v>
      </c>
      <c r="L30" s="19">
        <v>458.90099999999995</v>
      </c>
      <c r="M30" s="19">
        <v>473.15599999999995</v>
      </c>
      <c r="N30" s="13" t="s">
        <v>34</v>
      </c>
    </row>
    <row r="31" spans="1:14" s="1" customFormat="1" ht="20.25" customHeight="1">
      <c r="A31" s="15" t="s">
        <v>27</v>
      </c>
      <c r="B31" s="19">
        <v>13495.659</v>
      </c>
      <c r="C31" s="19">
        <v>13595.059</v>
      </c>
      <c r="D31" s="19">
        <v>13538.443</v>
      </c>
      <c r="E31" s="19">
        <v>13236.657</v>
      </c>
      <c r="F31" s="19">
        <v>13142.089</v>
      </c>
      <c r="G31" s="19">
        <v>13042.650000000001</v>
      </c>
      <c r="H31" s="19">
        <v>13045.447</v>
      </c>
      <c r="I31" s="19">
        <v>13040.64</v>
      </c>
      <c r="J31" s="19">
        <v>13247.824</v>
      </c>
      <c r="K31" s="19">
        <v>13150.155</v>
      </c>
      <c r="L31" s="19">
        <v>12972.903</v>
      </c>
      <c r="M31" s="19">
        <v>13723.59</v>
      </c>
      <c r="N31" s="13" t="s">
        <v>33</v>
      </c>
    </row>
    <row r="32" spans="1:14" s="1" customFormat="1" ht="20.25" customHeight="1">
      <c r="A32" s="5" t="s">
        <v>28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0" t="s">
        <v>62</v>
      </c>
    </row>
    <row r="33" spans="1:14" s="1" customFormat="1" ht="20.25" customHeight="1">
      <c r="A33" s="12" t="s">
        <v>23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3" t="s">
        <v>37</v>
      </c>
    </row>
    <row r="34" spans="1:14" s="1" customFormat="1" ht="20.25" customHeight="1">
      <c r="A34" s="12" t="s">
        <v>24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3" t="s">
        <v>36</v>
      </c>
    </row>
    <row r="35" spans="1:14" s="1" customFormat="1" ht="20.25" customHeight="1">
      <c r="A35" s="12" t="s">
        <v>25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3" t="s">
        <v>35</v>
      </c>
    </row>
    <row r="36" spans="1:14" s="1" customFormat="1" ht="20.25" customHeight="1">
      <c r="A36" s="12" t="s">
        <v>26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3" t="s">
        <v>34</v>
      </c>
    </row>
    <row r="37" spans="1:14" s="1" customFormat="1" ht="20.25" customHeight="1">
      <c r="A37" s="12" t="s">
        <v>27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3" t="s">
        <v>33</v>
      </c>
    </row>
    <row r="38" spans="1:14" s="1" customFormat="1" ht="20.25" customHeight="1">
      <c r="A38" s="5" t="s">
        <v>7</v>
      </c>
      <c r="B38" s="9">
        <v>2662.398</v>
      </c>
      <c r="C38" s="9">
        <v>2697.719</v>
      </c>
      <c r="D38" s="9">
        <v>2624.3650000000002</v>
      </c>
      <c r="E38" s="9">
        <v>2553.453</v>
      </c>
      <c r="F38" s="9">
        <v>2439.904</v>
      </c>
      <c r="G38" s="9">
        <v>2389.501</v>
      </c>
      <c r="H38" s="9">
        <v>2263.21</v>
      </c>
      <c r="I38" s="9">
        <v>2266.832</v>
      </c>
      <c r="J38" s="9">
        <v>2175.719</v>
      </c>
      <c r="K38" s="9">
        <v>2235.064</v>
      </c>
      <c r="L38" s="9">
        <v>2214.865</v>
      </c>
      <c r="M38" s="9">
        <v>2366.4529999999995</v>
      </c>
      <c r="N38" s="10" t="s">
        <v>32</v>
      </c>
    </row>
    <row r="39" spans="1:14" s="1" customFormat="1" ht="20.25" customHeight="1">
      <c r="A39" s="8" t="s">
        <v>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4" t="s">
        <v>31</v>
      </c>
    </row>
    <row r="40" spans="1:14" s="1" customFormat="1" ht="20.25" customHeight="1">
      <c r="A40" s="12" t="s">
        <v>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0" t="s">
        <v>65</v>
      </c>
    </row>
    <row r="41" spans="1:14" s="1" customFormat="1" ht="20.25" customHeight="1">
      <c r="A41" s="5" t="s">
        <v>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4" t="s">
        <v>31</v>
      </c>
    </row>
    <row r="42" spans="1:14" s="1" customFormat="1" ht="20.25" customHeight="1">
      <c r="A42" s="5" t="s">
        <v>0</v>
      </c>
      <c r="B42" s="6">
        <v>1622.105</v>
      </c>
      <c r="C42" s="6">
        <v>1630.23</v>
      </c>
      <c r="D42" s="6">
        <v>1718.507</v>
      </c>
      <c r="E42" s="6">
        <v>1709.048</v>
      </c>
      <c r="F42" s="6">
        <v>1726.457</v>
      </c>
      <c r="G42" s="6">
        <v>1743.976</v>
      </c>
      <c r="H42" s="6">
        <v>1760.763</v>
      </c>
      <c r="I42" s="6">
        <v>1735.461</v>
      </c>
      <c r="J42" s="6">
        <v>1739.499</v>
      </c>
      <c r="K42" s="6">
        <v>1664.665</v>
      </c>
      <c r="L42" s="6">
        <v>1778.977</v>
      </c>
      <c r="M42" s="6">
        <v>1897.726</v>
      </c>
      <c r="N42" s="10" t="s">
        <v>63</v>
      </c>
    </row>
    <row r="43" spans="1:14" s="1" customFormat="1" ht="20.25" customHeight="1">
      <c r="A43" s="12" t="s">
        <v>8</v>
      </c>
      <c r="B43" s="19">
        <v>1622.105</v>
      </c>
      <c r="C43" s="19">
        <v>1630.23</v>
      </c>
      <c r="D43" s="19">
        <v>1718.507</v>
      </c>
      <c r="E43" s="19">
        <v>1709.048</v>
      </c>
      <c r="F43" s="19">
        <v>1726.457</v>
      </c>
      <c r="G43" s="19">
        <v>1743.976</v>
      </c>
      <c r="H43" s="19">
        <v>1760.763</v>
      </c>
      <c r="I43" s="19">
        <v>1735.461</v>
      </c>
      <c r="J43" s="19">
        <v>1739.499</v>
      </c>
      <c r="K43" s="19">
        <v>1664.665</v>
      </c>
      <c r="L43" s="19">
        <v>1778.977</v>
      </c>
      <c r="M43" s="19">
        <v>1897.726</v>
      </c>
      <c r="N43" s="14" t="s">
        <v>31</v>
      </c>
    </row>
    <row r="44" spans="1:14" s="1" customFormat="1" ht="20.25" customHeight="1">
      <c r="A44" s="5" t="s">
        <v>1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10" t="s">
        <v>64</v>
      </c>
    </row>
    <row r="45" spans="1:14" s="1" customFormat="1" ht="20.25" customHeight="1">
      <c r="A45" s="12" t="s">
        <v>8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14" t="s">
        <v>31</v>
      </c>
    </row>
    <row r="46" spans="1:14" s="1" customFormat="1" ht="20.25" customHeight="1">
      <c r="A46" s="12" t="s">
        <v>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4" t="s">
        <v>31</v>
      </c>
    </row>
    <row r="47" spans="1:14" s="1" customFormat="1" ht="20.25" customHeight="1">
      <c r="A47" s="5" t="s">
        <v>2</v>
      </c>
      <c r="B47" s="6">
        <v>23763.631385740584</v>
      </c>
      <c r="C47" s="6">
        <v>23578.206467257965</v>
      </c>
      <c r="D47" s="6">
        <v>24594.49573292157</v>
      </c>
      <c r="E47" s="6">
        <v>25002.51240498825</v>
      </c>
      <c r="F47" s="6">
        <v>25587.933515213022</v>
      </c>
      <c r="G47" s="6">
        <v>25639.352312525847</v>
      </c>
      <c r="H47" s="6">
        <v>28697.43339246874</v>
      </c>
      <c r="I47" s="6">
        <v>26420.15864505256</v>
      </c>
      <c r="J47" s="6">
        <v>26616.595085145447</v>
      </c>
      <c r="K47" s="6">
        <v>26897.272619864263</v>
      </c>
      <c r="L47" s="6">
        <v>27017.320669697277</v>
      </c>
      <c r="M47" s="6">
        <v>40176.41589518824</v>
      </c>
      <c r="N47" s="10" t="s">
        <v>4</v>
      </c>
    </row>
    <row r="48" spans="1:14" s="1" customFormat="1" ht="20.25" customHeight="1">
      <c r="A48" s="5" t="s">
        <v>10</v>
      </c>
      <c r="B48" s="6">
        <v>-4209.508127886309</v>
      </c>
      <c r="C48" s="6">
        <v>-4119.894893171537</v>
      </c>
      <c r="D48" s="6">
        <v>-4799.417991463809</v>
      </c>
      <c r="E48" s="6">
        <v>-4730.977204913019</v>
      </c>
      <c r="F48" s="6">
        <v>-3006.674177905855</v>
      </c>
      <c r="G48" s="6">
        <v>-2187.1423411976266</v>
      </c>
      <c r="H48" s="6">
        <v>-3945.531982810562</v>
      </c>
      <c r="I48" s="6">
        <v>-2496.925502425468</v>
      </c>
      <c r="J48" s="6">
        <v>-4519.643912557435</v>
      </c>
      <c r="K48" s="6">
        <v>-4355.57666811914</v>
      </c>
      <c r="L48" s="6">
        <v>-3819.6811939170802</v>
      </c>
      <c r="M48" s="6">
        <v>-2060.6000506563987</v>
      </c>
      <c r="N48" s="10" t="s">
        <v>30</v>
      </c>
    </row>
    <row r="49" spans="1:14" s="1" customFormat="1" ht="20.25" customHeight="1">
      <c r="A49" s="12" t="s">
        <v>47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12" t="s">
        <v>70</v>
      </c>
    </row>
    <row r="50" spans="1:14" s="1" customFormat="1" ht="20.25" customHeight="1">
      <c r="A50" s="12" t="s">
        <v>29</v>
      </c>
      <c r="B50" s="20">
        <v>10850.8231693992</v>
      </c>
      <c r="C50" s="20">
        <v>11015.943102040512</v>
      </c>
      <c r="D50" s="20">
        <v>9159.05544787529</v>
      </c>
      <c r="E50" s="20">
        <v>8564.10007630408</v>
      </c>
      <c r="F50" s="20">
        <v>10541.24108126957</v>
      </c>
      <c r="G50" s="20">
        <v>12226.356428362096</v>
      </c>
      <c r="H50" s="20">
        <v>9716.022766714783</v>
      </c>
      <c r="I50" s="20">
        <v>11223.10855995447</v>
      </c>
      <c r="J50" s="20">
        <v>9409.06609526374</v>
      </c>
      <c r="K50" s="20">
        <v>10092.962415193244</v>
      </c>
      <c r="L50" s="20">
        <v>10118.822566480812</v>
      </c>
      <c r="M50" s="20">
        <v>11268.963700451484</v>
      </c>
      <c r="N50" s="24" t="s">
        <v>38</v>
      </c>
    </row>
    <row r="51" spans="1:14" s="1" customFormat="1" ht="20.25" customHeight="1">
      <c r="A51" s="12" t="s">
        <v>68</v>
      </c>
      <c r="B51" s="20">
        <f aca="true" t="shared" si="6" ref="B51:L51">-B48+B50+B52</f>
        <v>6654.2759432377425</v>
      </c>
      <c r="C51" s="20">
        <f t="shared" si="6"/>
        <v>6661.436142824012</v>
      </c>
      <c r="D51" s="20">
        <f t="shared" si="6"/>
        <v>6258.625966563366</v>
      </c>
      <c r="E51" s="20">
        <f t="shared" si="6"/>
        <v>6766.690294060172</v>
      </c>
      <c r="F51" s="20">
        <f t="shared" si="6"/>
        <v>6490.825703895884</v>
      </c>
      <c r="G51" s="20">
        <f t="shared" si="6"/>
        <v>7202.679434702819</v>
      </c>
      <c r="H51" s="20">
        <f t="shared" si="6"/>
        <v>7278.80963711927</v>
      </c>
      <c r="I51" s="20">
        <f t="shared" si="6"/>
        <v>6951.021455602058</v>
      </c>
      <c r="J51" s="20">
        <f t="shared" si="6"/>
        <v>7033.136359960503</v>
      </c>
      <c r="K51" s="20">
        <f t="shared" si="6"/>
        <v>6598.023764702981</v>
      </c>
      <c r="L51" s="20">
        <f t="shared" si="6"/>
        <v>6447.21575696141</v>
      </c>
      <c r="M51" s="20">
        <f>-M48+M50+M52</f>
        <v>6839.754762925575</v>
      </c>
      <c r="N51" s="14" t="s">
        <v>66</v>
      </c>
    </row>
    <row r="52" spans="1:14" s="1" customFormat="1" ht="20.25" customHeight="1">
      <c r="A52" s="15" t="s">
        <v>69</v>
      </c>
      <c r="B52" s="19">
        <v>-8406.055354047767</v>
      </c>
      <c r="C52" s="19">
        <v>-8474.401852388037</v>
      </c>
      <c r="D52" s="19">
        <v>-7699.847472775731</v>
      </c>
      <c r="E52" s="19">
        <v>-6528.386987156926</v>
      </c>
      <c r="F52" s="19">
        <v>-7057.089555279541</v>
      </c>
      <c r="G52" s="19">
        <v>-7210.819334856904</v>
      </c>
      <c r="H52" s="19">
        <v>-6382.745112406075</v>
      </c>
      <c r="I52" s="19">
        <v>-6769.01260677788</v>
      </c>
      <c r="J52" s="19">
        <v>-6895.573647860674</v>
      </c>
      <c r="K52" s="19">
        <v>-7850.515318609403</v>
      </c>
      <c r="L52" s="19">
        <v>-7491.2880034364825</v>
      </c>
      <c r="M52" s="19">
        <v>-6489.808988182307</v>
      </c>
      <c r="N52" s="14" t="s">
        <v>67</v>
      </c>
    </row>
    <row r="53" spans="1:14" ht="20.25" customHeight="1">
      <c r="A53" s="1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8"/>
    </row>
    <row r="54" spans="1:14" ht="15.75">
      <c r="A54" s="36"/>
      <c r="B54" s="36"/>
      <c r="C54" s="36"/>
      <c r="D54" s="36"/>
      <c r="E54" s="36"/>
      <c r="F54" s="23"/>
      <c r="G54" s="23"/>
      <c r="H54" s="23"/>
      <c r="I54" s="23"/>
      <c r="J54" s="23"/>
      <c r="K54" s="23"/>
      <c r="L54" s="37"/>
      <c r="M54" s="37"/>
      <c r="N54" s="37"/>
    </row>
    <row r="55" ht="12.75">
      <c r="B55" s="21"/>
    </row>
    <row r="56" spans="1:14" ht="15.75">
      <c r="A56" s="34">
        <v>48</v>
      </c>
      <c r="B56" s="34"/>
      <c r="C56" s="34"/>
      <c r="D56" s="34"/>
      <c r="E56" s="34"/>
      <c r="F56" s="34"/>
      <c r="G56" s="34"/>
      <c r="H56" s="34">
        <v>47</v>
      </c>
      <c r="I56" s="34"/>
      <c r="J56" s="34"/>
      <c r="K56" s="34"/>
      <c r="L56" s="34"/>
      <c r="M56" s="34"/>
      <c r="N56" s="34"/>
    </row>
    <row r="58" spans="2:14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32"/>
    </row>
    <row r="59" spans="2:14" ht="12.7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2"/>
    </row>
    <row r="60" spans="2:14" ht="12.7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2"/>
    </row>
    <row r="61" spans="2:14" ht="12.75">
      <c r="B61" s="31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</row>
    <row r="62" spans="2:14" ht="12.75">
      <c r="B62" s="31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</row>
  </sheetData>
  <sheetProtection/>
  <mergeCells count="10">
    <mergeCell ref="A1:G1"/>
    <mergeCell ref="H1:N1"/>
    <mergeCell ref="A2:G2"/>
    <mergeCell ref="H2:N2"/>
    <mergeCell ref="A56:G56"/>
    <mergeCell ref="H56:N56"/>
    <mergeCell ref="A3:G3"/>
    <mergeCell ref="H3:N3"/>
    <mergeCell ref="A54:E54"/>
    <mergeCell ref="L54:N54"/>
  </mergeCells>
  <printOptions horizontalCentered="1"/>
  <pageMargins left="0" right="0" top="0" bottom="0" header="0" footer="0"/>
  <pageSetup horizontalDpi="600" verticalDpi="600" orientation="portrait" paperSize="9" scale="6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Monetary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 Leon</dc:creator>
  <cp:keywords/>
  <dc:description/>
  <cp:lastModifiedBy>Layla Shahatha</cp:lastModifiedBy>
  <cp:lastPrinted>2020-09-30T10:11:29Z</cp:lastPrinted>
  <dcterms:created xsi:type="dcterms:W3CDTF">2005-03-23T16:28:33Z</dcterms:created>
  <dcterms:modified xsi:type="dcterms:W3CDTF">2023-05-08T08:16:00Z</dcterms:modified>
  <cp:category/>
  <cp:version/>
  <cp:contentType/>
  <cp:contentStatus/>
</cp:coreProperties>
</file>