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<sst xmlns="http://schemas.openxmlformats.org/spreadsheetml/2006/main" count="116" uniqueCount="82">
  <si>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>Loans</t>
  </si>
  <si>
    <t>Financial derivatives</t>
  </si>
  <si>
    <t>Shares and other equity</t>
  </si>
  <si>
    <t>الودائع الأخرى</t>
  </si>
  <si>
    <t>الأسهم وحصص رأس المال الأخرى</t>
  </si>
  <si>
    <t xml:space="preserve">المسح النقـدي لشــركات الايــداع </t>
  </si>
  <si>
    <t>( Billion ID )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</si>
  <si>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</si>
  <si>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</si>
  <si>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</si>
  <si>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Other items (net)</t>
  </si>
  <si>
    <t>Domestic claims</t>
  </si>
  <si>
    <t xml:space="preserve">      Net claims on central government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</si>
  <si>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</si>
  <si>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</si>
  <si>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</si>
  <si>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            Less: Central bank float</t>
  </si>
  <si>
    <t>المطالبات على القطاعات الأخرى</t>
  </si>
  <si>
    <t>المطالبات على الحكومة المركزية</t>
  </si>
  <si>
    <t>صافي المطالبات على الحكومة المركزية</t>
  </si>
  <si>
    <t xml:space="preserve">      Claims on nonresidents </t>
  </si>
  <si>
    <t xml:space="preserve">       less: Liabilities to nonresidents</t>
  </si>
  <si>
    <t xml:space="preserve">            Claims on central government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</si>
  <si>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</si>
  <si>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</si>
  <si>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</si>
  <si>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</si>
  <si>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</si>
  <si>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Securities other than shares, included in broad money</t>
  </si>
  <si>
    <t xml:space="preserve">      Other liabilities (includes central bank float) </t>
  </si>
  <si>
    <t>بنود أخرى (صاف)</t>
  </si>
  <si>
    <t>منها: الشركات المالية الأخرى</t>
  </si>
  <si>
    <t>الودائع المستبعدة من النقود بمعناها الواسع</t>
  </si>
  <si>
    <t>القطاعات المقيمة الأخرى</t>
  </si>
  <si>
    <t>الشركات غير المالية الأخرى</t>
  </si>
  <si>
    <t>الشركات العامة غير المالية</t>
  </si>
  <si>
    <t>حكومات المحافظات والحكومات المحلية</t>
  </si>
  <si>
    <t>الشركات المالية الأخرى</t>
  </si>
  <si>
    <t>مطلوبات أخرى (تشمل الشيكات قيد التحصيل لدى البنك المركزي)</t>
  </si>
  <si>
    <t>ناقصا: الشيكات قيد التحصيل لدى البنك المركزي</t>
  </si>
  <si>
    <t>العملة خارج شركات الإيداع</t>
  </si>
  <si>
    <t>مطلوبات النقود بمعناها الواسع</t>
  </si>
  <si>
    <t>المطالبات المحلية</t>
  </si>
  <si>
    <t>الودائع القابلة للنقل</t>
  </si>
  <si>
    <t xml:space="preserve">      Other deposits</t>
  </si>
  <si>
    <t xml:space="preserve">      Transferable deposits</t>
  </si>
  <si>
    <t>Net foreign assets</t>
  </si>
  <si>
    <t xml:space="preserve">      Provisions, depreciation and branch accounts</t>
  </si>
  <si>
    <t>Jan.</t>
  </si>
  <si>
    <t>May</t>
  </si>
  <si>
    <t>Feb.</t>
  </si>
  <si>
    <t>Aug.</t>
  </si>
  <si>
    <t>Oct.</t>
  </si>
  <si>
    <t>Sept.</t>
  </si>
  <si>
    <t>Nov.</t>
  </si>
  <si>
    <t>Dec.</t>
  </si>
  <si>
    <t>March</t>
  </si>
  <si>
    <t>April</t>
  </si>
  <si>
    <t>June</t>
  </si>
  <si>
    <t>July</t>
  </si>
  <si>
    <t>Depository Corporations Monetary Survey</t>
  </si>
  <si>
    <t>( مليار دينار )</t>
  </si>
  <si>
    <t>الأوراق المالية عدا الأسهم، والمدرجة في النقود بمعناها الواسع</t>
  </si>
  <si>
    <t>القروض</t>
  </si>
  <si>
    <t>المشتقات المالية</t>
  </si>
  <si>
    <t>الأوراق المالية عدا الأسهم، والمستبعدة من النقود بمعناها الواسع</t>
  </si>
  <si>
    <t>ناقصا: موجودات أخرى</t>
  </si>
  <si>
    <t>زائدا: تعديل التوحيد</t>
  </si>
  <si>
    <t xml:space="preserve">      less: Other assets </t>
  </si>
  <si>
    <t xml:space="preserve">      plus: Consolidation adjustment </t>
  </si>
  <si>
    <t>التخصيصات ، الاندثار ، وحسابات الفروع</t>
  </si>
  <si>
    <t xml:space="preserve">            less: Liabilities to central government </t>
  </si>
  <si>
    <t>ناقصا: المطلوبات القائمة للحكومة المركزية</t>
  </si>
  <si>
    <t>صافي الموجودات الأجنبية</t>
  </si>
  <si>
    <t>المطالبات على غير المقيمين</t>
  </si>
  <si>
    <t>القطاع الخاص</t>
  </si>
  <si>
    <t>الالتزامات تجاه غير المقيمين</t>
  </si>
  <si>
    <t xml:space="preserve">                  Private sector</t>
  </si>
  <si>
    <t xml:space="preserve">جدول رقم (  19 ) </t>
  </si>
  <si>
    <t xml:space="preserve">Table No. ( 19) </t>
  </si>
  <si>
    <t>* Accounting adjustments have been made in accordance with international standards as of January 2012</t>
  </si>
  <si>
    <t>* تم اجراء تعديلات محاسبية وفق المعايير الدولية اعتبارا من كانون الثاني 2012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</si>
</sst>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00"/>
    <numFmt numFmtId="181" formatCode="[$-409]mmm\-yy;@"/>
    <numFmt numFmtId="182" formatCode="#,##0.000_);\(#,##0.000\)"/>
    <numFmt numFmtId="183" formatCode="#,##0.0000"/>
    <numFmt numFmtId="184" formatCode="0.000"/>
    <numFmt numFmtId="185" formatCode="mmm\-yyyy"/>
    <numFmt numFmtId="186" formatCode="B1mmm\-yy"/>
    <numFmt numFmtId="187" formatCode="0.0000"/>
    <numFmt numFmtId="188" formatCode="_(* #,##0.000_);_(* \(#,##0.000\);_(* &quot;-&quot;??_);_(@_)"/>
    <numFmt numFmtId="189" formatCode="[$-409]dddd\,\ mmmm\ dd\,\ yyyy"/>
    <numFmt numFmtId="190" formatCode="0.0%"/>
    <numFmt numFmtId="191" formatCode="B1m/d/yyyy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#,##0.0"/>
  </numFmts>
  <fonts count="43">
    <font>
      <sz val="10"/>
      <name val="Times New Roman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DFE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right" readingOrder="2"/>
    </xf>
    <xf numFmtId="0" fontId="4" fillId="0" borderId="11" xfId="0" applyFont="1" applyBorder="1" applyAlignment="1">
      <alignment/>
    </xf>
    <xf numFmtId="3" fontId="4" fillId="0" borderId="11" xfId="42" applyNumberFormat="1" applyFont="1" applyBorder="1" applyAlignment="1">
      <alignment/>
    </xf>
    <xf numFmtId="0" fontId="4" fillId="0" borderId="11" xfId="0" applyFont="1" applyBorder="1" applyAlignment="1">
      <alignment horizontal="right" indent="2" readingOrder="2"/>
    </xf>
    <xf numFmtId="0" fontId="4" fillId="0" borderId="11" xfId="0" applyFont="1" applyFill="1" applyBorder="1" applyAlignment="1">
      <alignment/>
    </xf>
    <xf numFmtId="3" fontId="4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 indent="2" readingOrder="2"/>
    </xf>
    <xf numFmtId="0" fontId="6" fillId="0" borderId="11" xfId="0" applyFont="1" applyFill="1" applyBorder="1" applyAlignment="1">
      <alignment/>
    </xf>
    <xf numFmtId="3" fontId="4" fillId="0" borderId="11" xfId="42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readingOrder="2"/>
    </xf>
    <xf numFmtId="0" fontId="4" fillId="0" borderId="11" xfId="0" applyFont="1" applyFill="1" applyBorder="1" applyAlignment="1">
      <alignment horizontal="right" indent="4" readingOrder="2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 indent="4" readingOrder="2"/>
    </xf>
    <xf numFmtId="0" fontId="5" fillId="0" borderId="11" xfId="0" applyFont="1" applyFill="1" applyBorder="1" applyAlignment="1">
      <alignment horizontal="right" indent="2" readingOrder="2"/>
    </xf>
    <xf numFmtId="0" fontId="7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42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readingOrder="2"/>
    </xf>
    <xf numFmtId="3" fontId="5" fillId="0" borderId="11" xfId="42" applyNumberFormat="1" applyFont="1" applyFill="1" applyBorder="1" applyAlignment="1">
      <alignment horizontal="right"/>
    </xf>
    <xf numFmtId="3" fontId="5" fillId="0" borderId="11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 readingOrder="2"/>
    </xf>
    <xf numFmtId="0" fontId="4" fillId="33" borderId="13" xfId="0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95" zoomScaleNormal="95" zoomScalePageLayoutView="0" workbookViewId="0" topLeftCell="A1">
      <selection activeCell="N8" sqref="N8"/>
    </sheetView>
  </sheetViews>
  <sheetFormatPr defaultColWidth="9.33203125" defaultRowHeight="12.75"/>
  <cols>
    <col min="1" max="1" width="84" style="0" customWidth="1"/>
    <col min="2" max="2" width="13.16015625" style="0" bestFit="1" customWidth="1"/>
    <col min="3" max="9" width="12.83203125" style="0" bestFit="1" customWidth="1"/>
    <col min="10" max="11" width="14.33203125" style="0" bestFit="1" customWidth="1"/>
    <col min="12" max="12" width="13.83203125" style="0" bestFit="1" customWidth="1"/>
    <col min="13" max="13" width="14.33203125" style="0" bestFit="1" customWidth="1"/>
    <col min="14" max="14" width="64.16015625" style="0" bestFit="1" customWidth="1"/>
  </cols>
  <sheetData>
    <row r="1" spans="1:14" s="1" customFormat="1" ht="15.75">
      <c r="A1" s="30" t="s">
        <v>79</v>
      </c>
      <c r="B1" s="30"/>
      <c r="C1" s="30"/>
      <c r="D1" s="30"/>
      <c r="E1" s="30"/>
      <c r="F1" s="30"/>
      <c r="G1" s="30"/>
      <c r="H1" s="30" t="s">
        <v>78</v>
      </c>
      <c r="I1" s="30"/>
      <c r="J1" s="30"/>
      <c r="K1" s="30"/>
      <c r="L1" s="30"/>
      <c r="M1" s="30"/>
      <c r="N1" s="30"/>
    </row>
    <row r="2" spans="1:14" s="1" customFormat="1" ht="15.75">
      <c r="A2" s="30" t="s">
        <v>60</v>
      </c>
      <c r="B2" s="30"/>
      <c r="C2" s="30"/>
      <c r="D2" s="30"/>
      <c r="E2" s="30"/>
      <c r="F2" s="30"/>
      <c r="G2" s="30"/>
      <c r="H2" s="30" t="s">
        <v>5</v>
      </c>
      <c r="I2" s="30"/>
      <c r="J2" s="30"/>
      <c r="K2" s="30"/>
      <c r="L2" s="30"/>
      <c r="M2" s="30"/>
      <c r="N2" s="30"/>
    </row>
    <row r="3" spans="1:14" s="1" customFormat="1" ht="15.75">
      <c r="A3" s="32" t="s">
        <v>6</v>
      </c>
      <c r="B3" s="32"/>
      <c r="C3" s="32"/>
      <c r="D3" s="32"/>
      <c r="E3" s="32"/>
      <c r="F3" s="32"/>
      <c r="G3" s="32"/>
      <c r="H3" s="30" t="s">
        <v>61</v>
      </c>
      <c r="I3" s="30"/>
      <c r="J3" s="30"/>
      <c r="K3" s="30"/>
      <c r="L3" s="30"/>
      <c r="M3" s="30"/>
      <c r="N3" s="30"/>
    </row>
    <row r="4" spans="1:14" s="1" customFormat="1" ht="24" customHeight="1">
      <c r="A4" s="28">
        <v>2018</v>
      </c>
      <c r="B4" s="29" t="s">
        <v>48</v>
      </c>
      <c r="C4" s="29" t="s">
        <v>50</v>
      </c>
      <c r="D4" s="29" t="s">
        <v>56</v>
      </c>
      <c r="E4" s="29" t="s">
        <v>57</v>
      </c>
      <c r="F4" s="29" t="s">
        <v>49</v>
      </c>
      <c r="G4" s="29" t="s">
        <v>58</v>
      </c>
      <c r="H4" s="29" t="s">
        <v>59</v>
      </c>
      <c r="I4" s="29" t="s">
        <v>51</v>
      </c>
      <c r="J4" s="29" t="s">
        <v>53</v>
      </c>
      <c r="K4" s="29" t="s">
        <v>52</v>
      </c>
      <c r="L4" s="29" t="s">
        <v>54</v>
      </c>
      <c r="M4" s="29" t="s">
        <v>55</v>
      </c>
      <c r="N4" s="28">
        <v>2018</v>
      </c>
    </row>
    <row r="5" spans="1:14" s="1" customFormat="1" ht="20.25" customHeight="1">
      <c r="A5" s="2" t="s">
        <v>46</v>
      </c>
      <c r="B5" s="3">
        <v>70683.19093611467</v>
      </c>
      <c r="C5" s="3">
        <v>70625.94178025261</v>
      </c>
      <c r="D5" s="3">
        <v>72208.61698088518</v>
      </c>
      <c r="E5" s="3">
        <v>73958.45641797432</v>
      </c>
      <c r="F5" s="3">
        <v>75148.68241036667</v>
      </c>
      <c r="G5" s="3">
        <v>78455.47468169726</v>
      </c>
      <c r="H5" s="3">
        <v>80626.92945957527</v>
      </c>
      <c r="I5" s="3">
        <v>83296.95490533047</v>
      </c>
      <c r="J5" s="3">
        <v>85075.65814623385</v>
      </c>
      <c r="K5" s="3">
        <v>87743.80524915057</v>
      </c>
      <c r="L5" s="3">
        <v>89762.89631247627</v>
      </c>
      <c r="M5" s="3">
        <v>91422.87815858852</v>
      </c>
      <c r="N5" s="4" t="s">
        <v>73</v>
      </c>
    </row>
    <row r="6" spans="1:14" s="1" customFormat="1" ht="20.25" customHeight="1">
      <c r="A6" s="5" t="s">
        <v>20</v>
      </c>
      <c r="B6" s="6">
        <v>71716.95311652547</v>
      </c>
      <c r="C6" s="6">
        <v>71800.98997048143</v>
      </c>
      <c r="D6" s="6">
        <v>73410.52985172236</v>
      </c>
      <c r="E6" s="6">
        <v>75547.21328881149</v>
      </c>
      <c r="F6" s="6">
        <v>76224.59428120908</v>
      </c>
      <c r="G6" s="6">
        <v>79785.60155253968</v>
      </c>
      <c r="H6" s="6">
        <v>81629.16433041128</v>
      </c>
      <c r="I6" s="6">
        <v>84361.16877616644</v>
      </c>
      <c r="J6" s="6">
        <v>86155.58201706983</v>
      </c>
      <c r="K6" s="6">
        <v>88916.32844378654</v>
      </c>
      <c r="L6" s="6">
        <v>91097.47850710213</v>
      </c>
      <c r="M6" s="6">
        <v>92793.28540329567</v>
      </c>
      <c r="N6" s="7" t="s">
        <v>74</v>
      </c>
    </row>
    <row r="7" spans="1:14" ht="20.25" customHeight="1">
      <c r="A7" s="8" t="s">
        <v>21</v>
      </c>
      <c r="B7" s="9">
        <v>1033.762180410811</v>
      </c>
      <c r="C7" s="9">
        <v>1175.048190228811</v>
      </c>
      <c r="D7" s="9">
        <v>1201.912870837171</v>
      </c>
      <c r="E7" s="9">
        <v>1588.7568708371707</v>
      </c>
      <c r="F7" s="9">
        <v>1075.911870842411</v>
      </c>
      <c r="G7" s="9">
        <v>1330.1268708424109</v>
      </c>
      <c r="H7" s="9">
        <v>1002.234870836001</v>
      </c>
      <c r="I7" s="9">
        <v>1064.213870835971</v>
      </c>
      <c r="J7" s="9">
        <v>1079.923870835971</v>
      </c>
      <c r="K7" s="9">
        <v>1172.5231946359709</v>
      </c>
      <c r="L7" s="9">
        <v>1334.582194625871</v>
      </c>
      <c r="M7" s="9">
        <v>1370</v>
      </c>
      <c r="N7" s="10" t="s">
        <v>76</v>
      </c>
    </row>
    <row r="8" spans="1:14" s="1" customFormat="1" ht="20.25" customHeight="1">
      <c r="A8" s="8" t="s">
        <v>11</v>
      </c>
      <c r="B8" s="9">
        <f>B9+B12</f>
        <v>37197.64087998128</v>
      </c>
      <c r="C8" s="9">
        <v>36971.45717435095</v>
      </c>
      <c r="D8" s="9">
        <v>34032.65717084809</v>
      </c>
      <c r="E8" s="9">
        <v>32856.01949604153</v>
      </c>
      <c r="F8" s="9">
        <v>31240.447550010605</v>
      </c>
      <c r="G8" s="9">
        <v>30115.688840913288</v>
      </c>
      <c r="H8" s="9">
        <v>26815.114325967334</v>
      </c>
      <c r="I8" s="9">
        <v>23722.07623121011</v>
      </c>
      <c r="J8" s="9">
        <v>23093.83877158644</v>
      </c>
      <c r="K8" s="9">
        <v>21017.61578295963</v>
      </c>
      <c r="L8" s="9">
        <v>17787.32714108611</v>
      </c>
      <c r="M8" s="9">
        <v>18517.824549977613</v>
      </c>
      <c r="N8" s="13" t="s">
        <v>42</v>
      </c>
    </row>
    <row r="9" spans="1:14" s="1" customFormat="1" ht="20.25" customHeight="1">
      <c r="A9" s="8" t="s">
        <v>12</v>
      </c>
      <c r="B9" s="9">
        <v>9295.836879981274</v>
      </c>
      <c r="C9" s="9">
        <v>8654.082174350951</v>
      </c>
      <c r="D9" s="9">
        <v>5599.120170848088</v>
      </c>
      <c r="E9" s="9">
        <v>4222.581496041537</v>
      </c>
      <c r="F9" s="9">
        <v>1783.4785500106082</v>
      </c>
      <c r="G9" s="9">
        <v>201.44384091329266</v>
      </c>
      <c r="H9" s="9">
        <v>-2864.481674032664</v>
      </c>
      <c r="I9" s="9">
        <v>-6032.988768789888</v>
      </c>
      <c r="J9" s="9">
        <v>-6296.501228413559</v>
      </c>
      <c r="K9" s="9">
        <v>-4245.380217040372</v>
      </c>
      <c r="L9" s="9">
        <v>-7247.5708589138885</v>
      </c>
      <c r="M9" s="9">
        <v>-6661.985450022388</v>
      </c>
      <c r="N9" s="10" t="s">
        <v>19</v>
      </c>
    </row>
    <row r="10" spans="1:14" s="1" customFormat="1" ht="20.25" customHeight="1">
      <c r="A10" s="8" t="s">
        <v>22</v>
      </c>
      <c r="B10" s="9">
        <v>42834.731185808356</v>
      </c>
      <c r="C10" s="9">
        <v>44122.01418580835</v>
      </c>
      <c r="D10" s="9">
        <v>43277.29502301384</v>
      </c>
      <c r="E10" s="9">
        <v>42810.823023013836</v>
      </c>
      <c r="F10" s="9">
        <v>41789.41602301384</v>
      </c>
      <c r="G10" s="9">
        <v>41859.369242054934</v>
      </c>
      <c r="H10" s="9">
        <v>41837.843242054936</v>
      </c>
      <c r="I10" s="9">
        <v>41466.306242054925</v>
      </c>
      <c r="J10" s="9">
        <v>40606.36009137001</v>
      </c>
      <c r="K10" s="9">
        <v>44947.90209137</v>
      </c>
      <c r="L10" s="9">
        <v>44738.17109137001</v>
      </c>
      <c r="M10" s="9">
        <v>44352.54696887336</v>
      </c>
      <c r="N10" s="14" t="s">
        <v>18</v>
      </c>
    </row>
    <row r="11" spans="1:14" ht="20.25" customHeight="1">
      <c r="A11" s="8" t="s">
        <v>71</v>
      </c>
      <c r="B11" s="9">
        <v>33538.89430582708</v>
      </c>
      <c r="C11" s="9">
        <v>35467.9320114574</v>
      </c>
      <c r="D11" s="9">
        <v>37678.17485216575</v>
      </c>
      <c r="E11" s="9">
        <v>38588.2415269723</v>
      </c>
      <c r="F11" s="9">
        <v>40005.93747300323</v>
      </c>
      <c r="G11" s="9">
        <v>41657.92540114164</v>
      </c>
      <c r="H11" s="9">
        <v>44702.3249160876</v>
      </c>
      <c r="I11" s="9">
        <v>47499.29501084481</v>
      </c>
      <c r="J11" s="9">
        <v>46902.861319783566</v>
      </c>
      <c r="K11" s="9">
        <v>49193.28230841037</v>
      </c>
      <c r="L11" s="9">
        <v>51985.7419502839</v>
      </c>
      <c r="M11" s="9">
        <v>51014.532418895746</v>
      </c>
      <c r="N11" s="14" t="s">
        <v>72</v>
      </c>
    </row>
    <row r="12" spans="1:14" s="1" customFormat="1" ht="20.25" customHeight="1">
      <c r="A12" s="15" t="s">
        <v>13</v>
      </c>
      <c r="B12" s="12">
        <v>27901.804</v>
      </c>
      <c r="C12" s="12">
        <v>28317.375</v>
      </c>
      <c r="D12" s="12">
        <v>28433.537000000004</v>
      </c>
      <c r="E12" s="12">
        <v>28633.437999999995</v>
      </c>
      <c r="F12" s="12">
        <v>29456.968999999997</v>
      </c>
      <c r="G12" s="12">
        <v>29914.244999999995</v>
      </c>
      <c r="H12" s="12">
        <v>29679.595999999998</v>
      </c>
      <c r="I12" s="12">
        <v>29755.065</v>
      </c>
      <c r="J12" s="12">
        <v>29390.34</v>
      </c>
      <c r="K12" s="12">
        <v>25262.996000000003</v>
      </c>
      <c r="L12" s="12">
        <v>25034.897999999997</v>
      </c>
      <c r="M12" s="12">
        <v>25179.81</v>
      </c>
      <c r="N12" s="10" t="s">
        <v>17</v>
      </c>
    </row>
    <row r="13" spans="1:14" s="1" customFormat="1" ht="20.25" customHeight="1">
      <c r="A13" s="15" t="s">
        <v>23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6" t="s">
        <v>37</v>
      </c>
    </row>
    <row r="14" spans="1:14" s="1" customFormat="1" ht="20.25" customHeight="1">
      <c r="A14" s="15" t="s">
        <v>24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6" t="s">
        <v>36</v>
      </c>
    </row>
    <row r="15" spans="1:14" s="1" customFormat="1" ht="20.25" customHeight="1">
      <c r="A15" s="15" t="s">
        <v>25</v>
      </c>
      <c r="B15" s="9">
        <v>6640.947</v>
      </c>
      <c r="C15" s="9">
        <v>6640.992</v>
      </c>
      <c r="D15" s="9">
        <v>6834.777</v>
      </c>
      <c r="E15" s="9">
        <v>6734.726999999999</v>
      </c>
      <c r="F15" s="9">
        <v>6758.985999999999</v>
      </c>
      <c r="G15" s="9">
        <v>6808.352</v>
      </c>
      <c r="H15" s="9">
        <v>6824.74</v>
      </c>
      <c r="I15" s="9">
        <v>6756.436999999999</v>
      </c>
      <c r="J15" s="9">
        <v>6334.311999999999</v>
      </c>
      <c r="K15" s="9">
        <v>2111.2099999999996</v>
      </c>
      <c r="L15" s="9">
        <v>2008.691</v>
      </c>
      <c r="M15" s="9">
        <v>2106.524</v>
      </c>
      <c r="N15" s="16" t="s">
        <v>35</v>
      </c>
    </row>
    <row r="16" spans="1:14" s="1" customFormat="1" ht="20.25" customHeight="1">
      <c r="A16" s="25" t="s">
        <v>77</v>
      </c>
      <c r="B16" s="9">
        <v>21260.857</v>
      </c>
      <c r="C16" s="9">
        <v>21676.383</v>
      </c>
      <c r="D16" s="9">
        <v>21598.760000000002</v>
      </c>
      <c r="E16" s="9">
        <v>21898.710999999996</v>
      </c>
      <c r="F16" s="9">
        <v>22697.983</v>
      </c>
      <c r="G16" s="9">
        <v>23105.892999999996</v>
      </c>
      <c r="H16" s="9">
        <v>22854.856</v>
      </c>
      <c r="I16" s="9">
        <v>22998.628</v>
      </c>
      <c r="J16" s="9">
        <v>23056.028000000002</v>
      </c>
      <c r="K16" s="9">
        <v>23151.786000000004</v>
      </c>
      <c r="L16" s="9">
        <v>23026.207</v>
      </c>
      <c r="M16" s="9">
        <v>23073.286</v>
      </c>
      <c r="N16" s="16" t="s">
        <v>75</v>
      </c>
    </row>
    <row r="17" spans="1:14" s="1" customFormat="1" ht="20.25" customHeight="1">
      <c r="A17" s="8" t="s">
        <v>14</v>
      </c>
      <c r="B17" s="9">
        <v>91478.9851136388</v>
      </c>
      <c r="C17" s="9">
        <v>90685.2025556388</v>
      </c>
      <c r="D17" s="9">
        <v>89372.1720861388</v>
      </c>
      <c r="E17" s="9">
        <v>89658.52369463879</v>
      </c>
      <c r="F17" s="9">
        <v>88803.9301708888</v>
      </c>
      <c r="G17" s="9">
        <v>90827.9871636388</v>
      </c>
      <c r="H17" s="9">
        <v>90782.99081363878</v>
      </c>
      <c r="I17" s="9">
        <v>91343.3386066388</v>
      </c>
      <c r="J17" s="9">
        <v>93025.91029213878</v>
      </c>
      <c r="K17" s="9">
        <v>92710.88903813879</v>
      </c>
      <c r="L17" s="9">
        <v>93556.04284763879</v>
      </c>
      <c r="M17" s="9">
        <v>95243.21502638879</v>
      </c>
      <c r="N17" s="13" t="s">
        <v>41</v>
      </c>
    </row>
    <row r="18" spans="1:14" s="1" customFormat="1" ht="20.25" customHeight="1">
      <c r="A18" s="8" t="s">
        <v>15</v>
      </c>
      <c r="B18" s="9">
        <v>39370.4791136388</v>
      </c>
      <c r="C18" s="9">
        <v>38887.1465556388</v>
      </c>
      <c r="D18" s="9">
        <v>38213.159086138796</v>
      </c>
      <c r="E18" s="9">
        <v>38054.186694638796</v>
      </c>
      <c r="F18" s="9">
        <v>38852.490670888794</v>
      </c>
      <c r="G18" s="9">
        <v>39564.189163638795</v>
      </c>
      <c r="H18" s="9">
        <v>39608.8416136388</v>
      </c>
      <c r="I18" s="9">
        <v>39496.0544066388</v>
      </c>
      <c r="J18" s="9">
        <v>39800.18409213879</v>
      </c>
      <c r="K18" s="9">
        <v>40512.797838138795</v>
      </c>
      <c r="L18" s="9">
        <v>39877.883647638795</v>
      </c>
      <c r="M18" s="9">
        <v>40498.06682638879</v>
      </c>
      <c r="N18" s="10" t="s">
        <v>40</v>
      </c>
    </row>
    <row r="19" spans="1:14" s="1" customFormat="1" ht="20.25" customHeight="1">
      <c r="A19" s="8" t="s">
        <v>45</v>
      </c>
      <c r="B19" s="9">
        <f>SUM(B20:B24)</f>
        <v>36306.416</v>
      </c>
      <c r="C19" s="9">
        <v>35826.934</v>
      </c>
      <c r="D19" s="9">
        <v>35156.054</v>
      </c>
      <c r="E19" s="9">
        <v>35619.411</v>
      </c>
      <c r="F19" s="9">
        <v>33842.3105</v>
      </c>
      <c r="G19" s="9">
        <v>35009.366</v>
      </c>
      <c r="H19" s="9">
        <v>34783.852199999994</v>
      </c>
      <c r="I19" s="9">
        <v>35387.381199999996</v>
      </c>
      <c r="J19" s="9">
        <v>36718.6882</v>
      </c>
      <c r="K19" s="9">
        <v>35564.894199999995</v>
      </c>
      <c r="L19" s="9">
        <v>36744.1792</v>
      </c>
      <c r="M19" s="9">
        <v>37330.9172</v>
      </c>
      <c r="N19" s="10" t="s">
        <v>43</v>
      </c>
    </row>
    <row r="20" spans="1:14" s="1" customFormat="1" ht="20.25" customHeight="1">
      <c r="A20" s="15" t="s">
        <v>23</v>
      </c>
      <c r="B20" s="22">
        <v>920</v>
      </c>
      <c r="C20" s="22">
        <v>942.734</v>
      </c>
      <c r="D20" s="22">
        <v>985.9739999999999</v>
      </c>
      <c r="E20" s="22">
        <v>1001.704</v>
      </c>
      <c r="F20" s="22">
        <v>506.174</v>
      </c>
      <c r="G20" s="22">
        <v>530.662</v>
      </c>
      <c r="H20" s="22">
        <v>750.822</v>
      </c>
      <c r="I20" s="22">
        <v>645.87</v>
      </c>
      <c r="J20" s="22">
        <v>698.604</v>
      </c>
      <c r="K20" s="22">
        <v>526.874</v>
      </c>
      <c r="L20" s="22">
        <v>619.22</v>
      </c>
      <c r="M20" s="22">
        <v>686.608</v>
      </c>
      <c r="N20" s="16" t="s">
        <v>37</v>
      </c>
    </row>
    <row r="21" spans="1:14" s="1" customFormat="1" ht="20.25" customHeight="1">
      <c r="A21" s="15" t="s">
        <v>24</v>
      </c>
      <c r="B21" s="2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 t="s">
        <v>36</v>
      </c>
    </row>
    <row r="22" spans="1:14" s="1" customFormat="1" ht="20.25" customHeight="1">
      <c r="A22" s="15" t="s">
        <v>25</v>
      </c>
      <c r="B22" s="23">
        <v>21832.415999999997</v>
      </c>
      <c r="C22" s="23">
        <v>21581.171</v>
      </c>
      <c r="D22" s="23">
        <v>20905.896999999997</v>
      </c>
      <c r="E22" s="23">
        <v>21372.681</v>
      </c>
      <c r="F22" s="23">
        <v>20576.539</v>
      </c>
      <c r="G22" s="23">
        <v>21787.173000000003</v>
      </c>
      <c r="H22" s="23">
        <v>21410.306</v>
      </c>
      <c r="I22" s="23">
        <v>21967.367000000002</v>
      </c>
      <c r="J22" s="23">
        <v>23197.518</v>
      </c>
      <c r="K22" s="23">
        <v>22044.65</v>
      </c>
      <c r="L22" s="23">
        <v>22742.996000000003</v>
      </c>
      <c r="M22" s="23">
        <v>22923.142000000003</v>
      </c>
      <c r="N22" s="16" t="s">
        <v>35</v>
      </c>
    </row>
    <row r="23" spans="1:14" s="1" customFormat="1" ht="20.25" customHeight="1">
      <c r="A23" s="15" t="s">
        <v>26</v>
      </c>
      <c r="B23" s="23">
        <v>5237</v>
      </c>
      <c r="C23" s="23">
        <v>4961.528</v>
      </c>
      <c r="D23" s="23">
        <v>5255.613</v>
      </c>
      <c r="E23" s="23">
        <v>5177.215</v>
      </c>
      <c r="F23" s="23">
        <v>5269.164999999999</v>
      </c>
      <c r="G23" s="23">
        <v>5399.522</v>
      </c>
      <c r="H23" s="23">
        <v>5398.9039999999995</v>
      </c>
      <c r="I23" s="23">
        <v>5468.675</v>
      </c>
      <c r="J23" s="23">
        <v>5566.489</v>
      </c>
      <c r="K23" s="23">
        <v>5673.472</v>
      </c>
      <c r="L23" s="23">
        <v>5793.468</v>
      </c>
      <c r="M23" s="23">
        <v>6197.783</v>
      </c>
      <c r="N23" s="16" t="s">
        <v>34</v>
      </c>
    </row>
    <row r="24" spans="1:14" ht="20.25" customHeight="1">
      <c r="A24" s="15" t="s">
        <v>27</v>
      </c>
      <c r="B24" s="23">
        <v>8317</v>
      </c>
      <c r="C24" s="23">
        <v>8340.613</v>
      </c>
      <c r="D24" s="23">
        <v>8007.682</v>
      </c>
      <c r="E24" s="23">
        <v>8066.923</v>
      </c>
      <c r="F24" s="23">
        <v>7489.546</v>
      </c>
      <c r="G24" s="23">
        <v>7292.009000000001</v>
      </c>
      <c r="H24" s="23">
        <v>7223.702000000001</v>
      </c>
      <c r="I24" s="23">
        <v>7305.351</v>
      </c>
      <c r="J24" s="23">
        <v>7255.959</v>
      </c>
      <c r="K24" s="23">
        <v>7319.780000000001</v>
      </c>
      <c r="L24" s="23">
        <v>7588.3769999999995</v>
      </c>
      <c r="M24" s="23">
        <v>7523.2660000000005</v>
      </c>
      <c r="N24" s="16" t="s">
        <v>33</v>
      </c>
    </row>
    <row r="25" spans="1:14" s="1" customFormat="1" ht="20.25" customHeight="1">
      <c r="A25" s="15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6" t="s">
        <v>39</v>
      </c>
    </row>
    <row r="26" spans="1:14" s="1" customFormat="1" ht="20.25" customHeight="1">
      <c r="A26" s="8" t="s">
        <v>44</v>
      </c>
      <c r="B26" s="12">
        <f>SUM(B27:B31)</f>
        <v>15802.295999999998</v>
      </c>
      <c r="C26" s="12">
        <f aca="true" t="shared" si="0" ref="C26:M26">SUM(C27:C31)</f>
        <v>15971.122</v>
      </c>
      <c r="D26" s="12">
        <f t="shared" si="0"/>
        <v>16002.958999999997</v>
      </c>
      <c r="E26" s="12">
        <f t="shared" si="0"/>
        <v>15984.925999999996</v>
      </c>
      <c r="F26" s="12">
        <f t="shared" si="0"/>
        <v>16109.128999999999</v>
      </c>
      <c r="G26" s="12">
        <f t="shared" si="0"/>
        <v>16254.432</v>
      </c>
      <c r="H26" s="12">
        <f t="shared" si="0"/>
        <v>16390.297</v>
      </c>
      <c r="I26" s="12">
        <f t="shared" si="0"/>
        <v>16459.903</v>
      </c>
      <c r="J26" s="12">
        <f t="shared" si="0"/>
        <v>16507.038</v>
      </c>
      <c r="K26" s="12">
        <f t="shared" si="0"/>
        <v>16633.197</v>
      </c>
      <c r="L26" s="12">
        <f t="shared" si="0"/>
        <v>16933.98</v>
      </c>
      <c r="M26" s="12">
        <f t="shared" si="0"/>
        <v>17414.231</v>
      </c>
      <c r="N26" s="10" t="s">
        <v>3</v>
      </c>
    </row>
    <row r="27" spans="1:14" s="1" customFormat="1" ht="20.25" customHeight="1">
      <c r="A27" s="15" t="s">
        <v>23</v>
      </c>
      <c r="B27" s="22">
        <v>163.298</v>
      </c>
      <c r="C27" s="22">
        <v>163.511</v>
      </c>
      <c r="D27" s="22">
        <v>162.707</v>
      </c>
      <c r="E27" s="22">
        <v>160.115</v>
      </c>
      <c r="F27" s="22">
        <v>192.46</v>
      </c>
      <c r="G27" s="22">
        <v>220.131</v>
      </c>
      <c r="H27" s="22">
        <v>144.766</v>
      </c>
      <c r="I27" s="22">
        <v>255.289</v>
      </c>
      <c r="J27" s="22">
        <v>255.297</v>
      </c>
      <c r="K27" s="22">
        <v>249.803</v>
      </c>
      <c r="L27" s="22">
        <v>253.769</v>
      </c>
      <c r="M27" s="22">
        <v>278.769</v>
      </c>
      <c r="N27" s="16" t="s">
        <v>37</v>
      </c>
    </row>
    <row r="28" spans="1:14" s="1" customFormat="1" ht="20.25" customHeight="1">
      <c r="A28" s="15" t="s">
        <v>24</v>
      </c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6" t="s">
        <v>36</v>
      </c>
    </row>
    <row r="29" spans="1:14" s="1" customFormat="1" ht="20.25" customHeight="1">
      <c r="A29" s="15" t="s">
        <v>25</v>
      </c>
      <c r="B29" s="23">
        <v>3921.509</v>
      </c>
      <c r="C29" s="22">
        <v>3921.509</v>
      </c>
      <c r="D29" s="22">
        <v>3923.5629999999996</v>
      </c>
      <c r="E29" s="22">
        <v>3909.587</v>
      </c>
      <c r="F29" s="22">
        <v>3929.499</v>
      </c>
      <c r="G29" s="22">
        <v>3906.017</v>
      </c>
      <c r="H29" s="22">
        <v>3992.631</v>
      </c>
      <c r="I29" s="22">
        <v>3906.555</v>
      </c>
      <c r="J29" s="22">
        <v>3906.556</v>
      </c>
      <c r="K29" s="22">
        <v>3906.556</v>
      </c>
      <c r="L29" s="22">
        <v>3934.556</v>
      </c>
      <c r="M29" s="22">
        <v>3934.556</v>
      </c>
      <c r="N29" s="16" t="s">
        <v>35</v>
      </c>
    </row>
    <row r="30" spans="1:14" s="1" customFormat="1" ht="20.25" customHeight="1">
      <c r="A30" s="15" t="s">
        <v>26</v>
      </c>
      <c r="B30" s="23">
        <v>371.226</v>
      </c>
      <c r="C30" s="22">
        <v>323.388</v>
      </c>
      <c r="D30" s="22">
        <v>367.654</v>
      </c>
      <c r="E30" s="22">
        <v>356.615</v>
      </c>
      <c r="F30" s="22">
        <v>357.299</v>
      </c>
      <c r="G30" s="22">
        <v>334.196</v>
      </c>
      <c r="H30" s="22">
        <v>343.01099999999997</v>
      </c>
      <c r="I30" s="22">
        <v>303.049</v>
      </c>
      <c r="J30" s="22">
        <v>322.60299999999995</v>
      </c>
      <c r="K30" s="22">
        <v>351.03700000000003</v>
      </c>
      <c r="L30" s="22">
        <v>383.491</v>
      </c>
      <c r="M30" s="22">
        <v>400.83400000000006</v>
      </c>
      <c r="N30" s="16" t="s">
        <v>34</v>
      </c>
    </row>
    <row r="31" spans="1:14" s="1" customFormat="1" ht="20.25" customHeight="1">
      <c r="A31" s="18" t="s">
        <v>27</v>
      </c>
      <c r="B31" s="22">
        <v>11346.262999999999</v>
      </c>
      <c r="C31" s="22">
        <v>11562.713999999998</v>
      </c>
      <c r="D31" s="22">
        <v>11549.034999999998</v>
      </c>
      <c r="E31" s="22">
        <v>11558.608999999997</v>
      </c>
      <c r="F31" s="22">
        <v>11629.871</v>
      </c>
      <c r="G31" s="22">
        <v>11794.088</v>
      </c>
      <c r="H31" s="22">
        <v>11909.889</v>
      </c>
      <c r="I31" s="22">
        <v>11995.009999999998</v>
      </c>
      <c r="J31" s="22">
        <v>12022.581999999999</v>
      </c>
      <c r="K31" s="22">
        <v>12125.801</v>
      </c>
      <c r="L31" s="22">
        <v>12362.163999999999</v>
      </c>
      <c r="M31" s="22">
        <v>12800.072</v>
      </c>
      <c r="N31" s="16" t="s">
        <v>33</v>
      </c>
    </row>
    <row r="32" spans="1:14" s="1" customFormat="1" ht="20.25" customHeight="1">
      <c r="A32" s="8" t="s">
        <v>28</v>
      </c>
      <c r="B32" s="1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3" t="s">
        <v>62</v>
      </c>
    </row>
    <row r="33" spans="1:14" s="1" customFormat="1" ht="20.25" customHeight="1">
      <c r="A33" s="15" t="s">
        <v>23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6" t="s">
        <v>37</v>
      </c>
    </row>
    <row r="34" spans="1:14" s="1" customFormat="1" ht="20.25" customHeight="1">
      <c r="A34" s="15" t="s">
        <v>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6" t="s">
        <v>36</v>
      </c>
    </row>
    <row r="35" spans="1:14" s="1" customFormat="1" ht="20.25" customHeight="1">
      <c r="A35" s="15" t="s">
        <v>25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6" t="s">
        <v>35</v>
      </c>
    </row>
    <row r="36" spans="1:14" s="1" customFormat="1" ht="20.25" customHeight="1">
      <c r="A36" s="15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6" t="s">
        <v>34</v>
      </c>
    </row>
    <row r="37" spans="1:14" s="1" customFormat="1" ht="20.25" customHeight="1">
      <c r="A37" s="15" t="s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6" t="s">
        <v>33</v>
      </c>
    </row>
    <row r="38" spans="1:14" s="1" customFormat="1" ht="20.25" customHeight="1">
      <c r="A38" s="8" t="s">
        <v>7</v>
      </c>
      <c r="B38" s="12">
        <v>2284.0060000000003</v>
      </c>
      <c r="C38" s="12">
        <v>2278.304</v>
      </c>
      <c r="D38" s="12">
        <v>2291.379</v>
      </c>
      <c r="E38" s="12">
        <v>2110.621</v>
      </c>
      <c r="F38" s="12">
        <v>2077.7309999999998</v>
      </c>
      <c r="G38" s="12">
        <v>2162.602</v>
      </c>
      <c r="H38" s="12">
        <v>2161.771</v>
      </c>
      <c r="I38" s="12">
        <v>2491.897</v>
      </c>
      <c r="J38" s="12">
        <v>2625.0640000000003</v>
      </c>
      <c r="K38" s="12">
        <v>2564.7439999999997</v>
      </c>
      <c r="L38" s="12">
        <v>2332.113</v>
      </c>
      <c r="M38" s="12">
        <v>2185.8450000000003</v>
      </c>
      <c r="N38" s="13" t="s">
        <v>32</v>
      </c>
    </row>
    <row r="39" spans="1:14" s="1" customFormat="1" ht="20.25" customHeight="1">
      <c r="A39" s="11" t="s">
        <v>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7" t="s">
        <v>31</v>
      </c>
    </row>
    <row r="40" spans="1:14" s="1" customFormat="1" ht="20.25" customHeight="1">
      <c r="A40" s="15" t="s">
        <v>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 t="s">
        <v>65</v>
      </c>
    </row>
    <row r="41" spans="1:14" s="1" customFormat="1" ht="20.25" customHeight="1">
      <c r="A41" s="8" t="s">
        <v>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 t="s">
        <v>31</v>
      </c>
    </row>
    <row r="42" spans="1:14" s="1" customFormat="1" ht="20.25" customHeight="1">
      <c r="A42" s="8" t="s">
        <v>0</v>
      </c>
      <c r="B42" s="9">
        <v>962.459</v>
      </c>
      <c r="C42" s="9">
        <v>964.038</v>
      </c>
      <c r="D42" s="9">
        <v>766.448</v>
      </c>
      <c r="E42" s="9">
        <v>389.598</v>
      </c>
      <c r="F42" s="9">
        <v>1579.329</v>
      </c>
      <c r="G42" s="9">
        <v>1542.542</v>
      </c>
      <c r="H42" s="9">
        <v>1335.528</v>
      </c>
      <c r="I42" s="9">
        <v>1263.874</v>
      </c>
      <c r="J42" s="9">
        <v>1196.718</v>
      </c>
      <c r="K42" s="9">
        <v>1236.174</v>
      </c>
      <c r="L42" s="9">
        <v>1172.439</v>
      </c>
      <c r="M42" s="9">
        <v>1228.594</v>
      </c>
      <c r="N42" s="13" t="s">
        <v>63</v>
      </c>
    </row>
    <row r="43" spans="1:14" s="1" customFormat="1" ht="20.25" customHeight="1">
      <c r="A43" s="15" t="s">
        <v>8</v>
      </c>
      <c r="B43" s="22">
        <v>962.459</v>
      </c>
      <c r="C43" s="22">
        <v>964.038</v>
      </c>
      <c r="D43" s="22">
        <v>766.448</v>
      </c>
      <c r="E43" s="22">
        <v>389.598</v>
      </c>
      <c r="F43" s="22">
        <v>1579.329</v>
      </c>
      <c r="G43" s="22">
        <v>1542.542</v>
      </c>
      <c r="H43" s="22">
        <v>1335.528</v>
      </c>
      <c r="I43" s="22">
        <v>1263.874</v>
      </c>
      <c r="J43" s="22">
        <v>1196.718</v>
      </c>
      <c r="K43" s="22">
        <v>1236.174</v>
      </c>
      <c r="L43" s="22">
        <v>1172.439</v>
      </c>
      <c r="M43" s="22">
        <v>1228.594</v>
      </c>
      <c r="N43" s="17" t="s">
        <v>31</v>
      </c>
    </row>
    <row r="44" spans="1:14" s="1" customFormat="1" ht="20.25" customHeight="1">
      <c r="A44" s="8" t="s">
        <v>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 t="s">
        <v>64</v>
      </c>
    </row>
    <row r="45" spans="1:14" s="1" customFormat="1" ht="20.25" customHeight="1">
      <c r="A45" s="15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7" t="s">
        <v>31</v>
      </c>
    </row>
    <row r="46" spans="1:14" s="1" customFormat="1" ht="20.25" customHeight="1">
      <c r="A46" s="15" t="s">
        <v>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7" t="s">
        <v>31</v>
      </c>
    </row>
    <row r="47" spans="1:14" s="1" customFormat="1" ht="20.25" customHeight="1">
      <c r="A47" s="8" t="s">
        <v>2</v>
      </c>
      <c r="B47" s="9">
        <v>20348.116643330806</v>
      </c>
      <c r="C47" s="9">
        <v>19333.741652052224</v>
      </c>
      <c r="D47" s="9">
        <v>19601.07967095123</v>
      </c>
      <c r="E47" s="9">
        <v>20898.859143824386</v>
      </c>
      <c r="F47" s="9">
        <v>19790.75351105205</v>
      </c>
      <c r="G47" s="9">
        <v>20931.84657328849</v>
      </c>
      <c r="H47" s="9">
        <v>20301.550297391725</v>
      </c>
      <c r="I47" s="9">
        <v>21226.501910695995</v>
      </c>
      <c r="J47" s="9">
        <v>22002.108875251604</v>
      </c>
      <c r="K47" s="9">
        <v>22271.065336236246</v>
      </c>
      <c r="L47" s="9">
        <v>22096.7915802485</v>
      </c>
      <c r="M47" s="9">
        <v>22014.410897602593</v>
      </c>
      <c r="N47" s="13" t="s">
        <v>4</v>
      </c>
    </row>
    <row r="48" spans="1:14" s="1" customFormat="1" ht="20.25" customHeight="1">
      <c r="A48" s="8" t="s">
        <v>10</v>
      </c>
      <c r="B48" s="9">
        <f>B49+B50-B51+B52</f>
        <v>-7192.530766464843</v>
      </c>
      <c r="C48" s="9">
        <f aca="true" t="shared" si="1" ref="C48:M48">C49+C50-C51+C52</f>
        <v>-5663.887253080013</v>
      </c>
      <c r="D48" s="9">
        <f t="shared" si="1"/>
        <v>-5789.804605349308</v>
      </c>
      <c r="E48" s="9">
        <f t="shared" si="1"/>
        <v>-6243.125924439936</v>
      </c>
      <c r="F48" s="9">
        <f t="shared" si="1"/>
        <v>-5862.6137215564095</v>
      </c>
      <c r="G48" s="9">
        <f t="shared" si="1"/>
        <v>-6893.8142143098485</v>
      </c>
      <c r="H48" s="9">
        <f t="shared" si="1"/>
        <v>-7139.796325480785</v>
      </c>
      <c r="I48" s="9">
        <f t="shared" si="1"/>
        <v>-9306.58038078701</v>
      </c>
      <c r="J48" s="9">
        <f t="shared" si="1"/>
        <v>-10680.304249563682</v>
      </c>
      <c r="K48" s="9">
        <f t="shared" si="1"/>
        <v>-10021.451342257682</v>
      </c>
      <c r="L48" s="9">
        <f t="shared" si="1"/>
        <v>-11607.16297431749</v>
      </c>
      <c r="M48" s="9">
        <f t="shared" si="1"/>
        <v>-10731.36221541946</v>
      </c>
      <c r="N48" s="13" t="s">
        <v>30</v>
      </c>
    </row>
    <row r="49" spans="1:14" s="1" customFormat="1" ht="20.25" customHeight="1">
      <c r="A49" s="15" t="s">
        <v>47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5" t="s">
        <v>70</v>
      </c>
    </row>
    <row r="50" spans="1:14" s="1" customFormat="1" ht="20.25" customHeight="1">
      <c r="A50" s="15" t="s">
        <v>29</v>
      </c>
      <c r="B50" s="23">
        <f>5832+1953-283</f>
        <v>7502</v>
      </c>
      <c r="C50" s="23">
        <v>8255.985701554418</v>
      </c>
      <c r="D50" s="23">
        <v>8697.050649632258</v>
      </c>
      <c r="E50" s="23">
        <v>8699.24808741586</v>
      </c>
      <c r="F50" s="23">
        <v>9245.929207568644</v>
      </c>
      <c r="G50" s="23">
        <v>9435.197708227959</v>
      </c>
      <c r="H50" s="23">
        <v>8347.040321343184</v>
      </c>
      <c r="I50" s="23">
        <v>6260.788086582073</v>
      </c>
      <c r="J50" s="23">
        <v>4322.989635200283</v>
      </c>
      <c r="K50" s="23">
        <v>4380.275474906398</v>
      </c>
      <c r="L50" s="23">
        <v>2555.3009652652945</v>
      </c>
      <c r="M50" s="23">
        <v>4515.284909840821</v>
      </c>
      <c r="N50" s="27" t="s">
        <v>38</v>
      </c>
    </row>
    <row r="51" spans="1:14" s="1" customFormat="1" ht="20.25" customHeight="1">
      <c r="A51" s="15" t="s">
        <v>68</v>
      </c>
      <c r="B51" s="23">
        <f>2645+3831+351+142</f>
        <v>6969</v>
      </c>
      <c r="C51" s="23">
        <v>6833.228945834859</v>
      </c>
      <c r="D51" s="23">
        <v>7473.470872684674</v>
      </c>
      <c r="E51" s="23">
        <v>7475.765750693227</v>
      </c>
      <c r="F51" s="23">
        <v>7311.492840563583</v>
      </c>
      <c r="G51" s="23">
        <v>7406.557976347187</v>
      </c>
      <c r="H51" s="23">
        <v>7243.736202171417</v>
      </c>
      <c r="I51" s="23">
        <v>7214.985668551563</v>
      </c>
      <c r="J51" s="23">
        <v>7199.229953689837</v>
      </c>
      <c r="K51" s="23">
        <v>7414.204588768869</v>
      </c>
      <c r="L51" s="23">
        <v>7274.744679246587</v>
      </c>
      <c r="M51" s="23">
        <v>7437.943142522463</v>
      </c>
      <c r="N51" s="17" t="s">
        <v>66</v>
      </c>
    </row>
    <row r="52" spans="1:14" s="1" customFormat="1" ht="20.25" customHeight="1">
      <c r="A52" s="18" t="s">
        <v>69</v>
      </c>
      <c r="B52" s="22">
        <v>-7725.530766464843</v>
      </c>
      <c r="C52" s="22">
        <v>-7086.6440087995725</v>
      </c>
      <c r="D52" s="22">
        <v>-7013.384382296892</v>
      </c>
      <c r="E52" s="22">
        <v>-7466.608261162568</v>
      </c>
      <c r="F52" s="22">
        <v>-7797.050088561471</v>
      </c>
      <c r="G52" s="22">
        <v>-8922.45394619062</v>
      </c>
      <c r="H52" s="22">
        <v>-8243.100444652551</v>
      </c>
      <c r="I52" s="22">
        <v>-8352.382798817522</v>
      </c>
      <c r="J52" s="22">
        <v>-7804.063931074128</v>
      </c>
      <c r="K52" s="22">
        <v>-6987.52222839521</v>
      </c>
      <c r="L52" s="22">
        <v>-6887.719260336198</v>
      </c>
      <c r="M52" s="22">
        <v>-7808.703982737818</v>
      </c>
      <c r="N52" s="17" t="s">
        <v>67</v>
      </c>
    </row>
    <row r="53" spans="1:14" ht="20.25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5.75">
      <c r="A54" s="33" t="s">
        <v>80</v>
      </c>
      <c r="B54" s="33"/>
      <c r="C54" s="33"/>
      <c r="D54" s="33"/>
      <c r="E54" s="33"/>
      <c r="F54" s="26"/>
      <c r="G54" s="26"/>
      <c r="H54" s="26"/>
      <c r="I54" s="26"/>
      <c r="J54" s="26"/>
      <c r="K54" s="26"/>
      <c r="L54" s="34" t="s">
        <v>81</v>
      </c>
      <c r="M54" s="34"/>
      <c r="N54" s="34"/>
    </row>
    <row r="55" ht="12.75">
      <c r="B55" s="24"/>
    </row>
    <row r="56" spans="1:14" ht="15.75">
      <c r="A56" s="31">
        <v>48</v>
      </c>
      <c r="B56" s="31"/>
      <c r="C56" s="31"/>
      <c r="D56" s="31"/>
      <c r="E56" s="31"/>
      <c r="F56" s="31"/>
      <c r="G56" s="31"/>
      <c r="H56" s="31">
        <v>47</v>
      </c>
      <c r="I56" s="31"/>
      <c r="J56" s="31"/>
      <c r="K56" s="31"/>
      <c r="L56" s="31"/>
      <c r="M56" s="31"/>
      <c r="N56" s="31"/>
    </row>
  </sheetData>
  <sheetProtection/>
  <mergeCells count="10">
    <mergeCell ref="A1:G1"/>
    <mergeCell ref="H1:N1"/>
    <mergeCell ref="A2:G2"/>
    <mergeCell ref="H2:N2"/>
    <mergeCell ref="A56:G56"/>
    <mergeCell ref="H56:N56"/>
    <mergeCell ref="A3:G3"/>
    <mergeCell ref="H3:N3"/>
    <mergeCell ref="A54:E54"/>
    <mergeCell ref="L54:N54"/>
  </mergeCells>
  <printOptions horizontalCentered="1"/>
  <pageMargins left="0" right="0" top="0" bottom="0" header="0" footer="0"/>
  <pageSetup horizontalDpi="600" verticalDpi="600" orientation="portrait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Leon</dc:creator>
  <cp:keywords/>
  <dc:description/>
  <cp:lastModifiedBy>Layla Shahatha</cp:lastModifiedBy>
  <cp:lastPrinted>2019-08-01T06:00:27Z</cp:lastPrinted>
  <dcterms:created xsi:type="dcterms:W3CDTF">2005-03-23T16:28:33Z</dcterms:created>
  <dcterms:modified xsi:type="dcterms:W3CDTF">2023-05-08T08:17:11Z</dcterms:modified>
  <cp:category/>
  <cp:version/>
  <cp:contentType/>
  <cp:contentStatus/>
</cp:coreProperties>
</file>