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Q1" sheetId="2" r:id="rId1"/>
    <sheet name="Q2" sheetId="3" r:id="rId2"/>
    <sheet name="Q3" sheetId="4" r:id="rId3"/>
    <sheet name="Q4" sheetId="5" r:id="rId4"/>
    <sheet name="YEARLY" sheetId="6" r:id="rId5"/>
  </sheets>
  <definedNames>
    <definedName name="_xlnm.Print_Area" localSheetId="0">'Q1'!#REF!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8" i="5" l="1"/>
  <c r="B105" i="5"/>
  <c r="B93" i="5"/>
  <c r="B88" i="5"/>
  <c r="B83" i="5"/>
  <c r="B78" i="5"/>
  <c r="B74" i="5" s="1"/>
  <c r="B75" i="5"/>
  <c r="B71" i="5"/>
  <c r="B68" i="5"/>
  <c r="B67" i="5" s="1"/>
  <c r="B63" i="5"/>
  <c r="B59" i="5"/>
  <c r="B46" i="5"/>
  <c r="B44" i="5"/>
  <c r="B41" i="5"/>
  <c r="B40" i="5" s="1"/>
  <c r="B38" i="5" s="1"/>
  <c r="B35" i="5"/>
  <c r="B33" i="5"/>
  <c r="B31" i="5" s="1"/>
  <c r="B28" i="5"/>
  <c r="C24" i="5"/>
  <c r="B24" i="5"/>
  <c r="C18" i="5"/>
  <c r="B18" i="5"/>
  <c r="B17" i="5" s="1"/>
  <c r="C17" i="5"/>
  <c r="B13" i="5"/>
  <c r="B10" i="5"/>
  <c r="B9" i="5"/>
  <c r="B8" i="5" s="1"/>
  <c r="B108" i="4"/>
  <c r="B104" i="4" s="1"/>
  <c r="B100" i="4" s="1"/>
  <c r="B105" i="4"/>
  <c r="B93" i="4"/>
  <c r="B88" i="4"/>
  <c r="B83" i="4"/>
  <c r="B78" i="4"/>
  <c r="B75" i="4"/>
  <c r="B71" i="4"/>
  <c r="B68" i="4"/>
  <c r="B67" i="4" s="1"/>
  <c r="B63" i="4"/>
  <c r="B59" i="4"/>
  <c r="B46" i="4"/>
  <c r="B44" i="4"/>
  <c r="B41" i="4"/>
  <c r="B35" i="4"/>
  <c r="B33" i="4"/>
  <c r="B31" i="4" s="1"/>
  <c r="B28" i="4"/>
  <c r="C24" i="4"/>
  <c r="B24" i="4"/>
  <c r="C18" i="4"/>
  <c r="C17" i="4" s="1"/>
  <c r="B18" i="4"/>
  <c r="B17" i="4" s="1"/>
  <c r="B13" i="4"/>
  <c r="B10" i="4"/>
  <c r="B9" i="4" s="1"/>
  <c r="B108" i="3"/>
  <c r="B105" i="3"/>
  <c r="B104" i="3"/>
  <c r="B100" i="3" s="1"/>
  <c r="B93" i="3"/>
  <c r="B88" i="3"/>
  <c r="B83" i="3"/>
  <c r="B82" i="3"/>
  <c r="B81" i="3" s="1"/>
  <c r="B78" i="3"/>
  <c r="B75" i="3"/>
  <c r="B74" i="3" s="1"/>
  <c r="B71" i="3"/>
  <c r="B68" i="3"/>
  <c r="B63" i="3"/>
  <c r="B59" i="3"/>
  <c r="B46" i="3"/>
  <c r="B44" i="3" s="1"/>
  <c r="B41" i="3"/>
  <c r="B35" i="3"/>
  <c r="B33" i="3" s="1"/>
  <c r="B31" i="3" s="1"/>
  <c r="B28" i="3"/>
  <c r="C24" i="3"/>
  <c r="B24" i="3"/>
  <c r="C18" i="3"/>
  <c r="C17" i="3" s="1"/>
  <c r="B18" i="3"/>
  <c r="B17" i="3" s="1"/>
  <c r="B13" i="3"/>
  <c r="B10" i="3"/>
  <c r="B9" i="3" s="1"/>
  <c r="B104" i="5" l="1"/>
  <c r="B100" i="5" s="1"/>
  <c r="B82" i="5"/>
  <c r="B81" i="5" s="1"/>
  <c r="B8" i="4"/>
  <c r="B66" i="4"/>
  <c r="B82" i="4"/>
  <c r="B81" i="4" s="1"/>
  <c r="B40" i="4"/>
  <c r="B38" i="4" s="1"/>
  <c r="B7" i="4" s="1"/>
  <c r="B74" i="4"/>
  <c r="B40" i="3"/>
  <c r="B38" i="3" s="1"/>
  <c r="B67" i="3"/>
  <c r="B66" i="3" s="1"/>
  <c r="B7" i="5"/>
  <c r="B66" i="5"/>
  <c r="B97" i="5"/>
  <c r="B99" i="5"/>
  <c r="B98" i="5" s="1"/>
  <c r="B62" i="4"/>
  <c r="B97" i="4"/>
  <c r="B99" i="4"/>
  <c r="B98" i="4" s="1"/>
  <c r="B99" i="3"/>
  <c r="B98" i="3" s="1"/>
  <c r="B97" i="3"/>
  <c r="B62" i="3" s="1"/>
  <c r="B8" i="3"/>
  <c r="B7" i="3" s="1"/>
  <c r="B113" i="4" l="1"/>
  <c r="B62" i="5"/>
  <c r="B113" i="5" s="1"/>
  <c r="B113" i="3"/>
  <c r="B64" i="2" l="1"/>
  <c r="B29" i="2" l="1"/>
  <c r="B14" i="2" l="1"/>
  <c r="B47" i="2" l="1"/>
  <c r="B42" i="2"/>
  <c r="B36" i="2"/>
  <c r="C25" i="2"/>
  <c r="B25" i="2"/>
  <c r="C19" i="2"/>
  <c r="B19" i="2"/>
  <c r="B11" i="2"/>
  <c r="B69" i="2"/>
  <c r="B72" i="2"/>
  <c r="B76" i="2"/>
  <c r="B79" i="2"/>
  <c r="B84" i="2"/>
  <c r="B89" i="2"/>
  <c r="B94" i="2"/>
  <c r="B106" i="2"/>
  <c r="B109" i="2"/>
  <c r="B60" i="2"/>
  <c r="B68" i="2" l="1"/>
  <c r="B18" i="2"/>
  <c r="B34" i="2"/>
  <c r="B45" i="2"/>
  <c r="B75" i="2"/>
  <c r="B105" i="2"/>
  <c r="C18" i="2"/>
  <c r="B10" i="2"/>
  <c r="B83" i="2"/>
  <c r="B67" i="2" l="1"/>
  <c r="B101" i="2"/>
  <c r="B98" i="2" s="1"/>
  <c r="B32" i="2"/>
  <c r="B9" i="2"/>
  <c r="B41" i="2"/>
  <c r="B82" i="2"/>
  <c r="B100" i="2" l="1"/>
  <c r="B39" i="2"/>
  <c r="B63" i="2"/>
  <c r="B99" i="2" l="1"/>
  <c r="B8" i="2"/>
  <c r="B114" i="2" l="1"/>
</calcChain>
</file>

<file path=xl/sharedStrings.xml><?xml version="1.0" encoding="utf-8"?>
<sst xmlns="http://schemas.openxmlformats.org/spreadsheetml/2006/main" count="1092" uniqueCount="236">
  <si>
    <t xml:space="preserve"> Million Of  U.S $</t>
  </si>
  <si>
    <t>(مليون دولار)</t>
  </si>
  <si>
    <t>Items</t>
  </si>
  <si>
    <t xml:space="preserve">( FOB ) </t>
  </si>
  <si>
    <t xml:space="preserve"> (CIF)</t>
  </si>
  <si>
    <t>الفقرات</t>
  </si>
  <si>
    <t>first -current account</t>
  </si>
  <si>
    <t>اولا- الحساب الجاري</t>
  </si>
  <si>
    <t xml:space="preserve">       1- الميزان التجاري</t>
  </si>
  <si>
    <t xml:space="preserve">          Exports (F.O.B)</t>
  </si>
  <si>
    <t xml:space="preserve">             الصادرات (فوب )</t>
  </si>
  <si>
    <t xml:space="preserve">                 ـــ Crude oil  </t>
  </si>
  <si>
    <t xml:space="preserve">                 ــ النفط الخام </t>
  </si>
  <si>
    <t xml:space="preserve">                      -*Governmental</t>
  </si>
  <si>
    <t xml:space="preserve">                      - *حكومي</t>
  </si>
  <si>
    <t xml:space="preserve">                      -  private</t>
  </si>
  <si>
    <t xml:space="preserve">                      - خاص</t>
  </si>
  <si>
    <t xml:space="preserve">                 ـــ Oil Products </t>
  </si>
  <si>
    <t xml:space="preserve">                  ــ المنتجات النفطية  </t>
  </si>
  <si>
    <t xml:space="preserve">                      -  Governmental</t>
  </si>
  <si>
    <t xml:space="preserve">                      - حكومي</t>
  </si>
  <si>
    <t xml:space="preserve">                 ـــ Other exports</t>
  </si>
  <si>
    <t xml:space="preserve">                  ــ الصادرات الاخرى</t>
  </si>
  <si>
    <t xml:space="preserve">          Imports</t>
  </si>
  <si>
    <t xml:space="preserve">          الاستيرادات </t>
  </si>
  <si>
    <t xml:space="preserve">               1.Government Imports</t>
  </si>
  <si>
    <t xml:space="preserve">                1- الاستيرادات الحكومية</t>
  </si>
  <si>
    <t xml:space="preserve">                    A-  consumption imports</t>
  </si>
  <si>
    <t xml:space="preserve">                      أ- الاستيرادات الاستهلاكية  </t>
  </si>
  <si>
    <t xml:space="preserve">                    B-  capital imports</t>
  </si>
  <si>
    <t xml:space="preserve">                     ب- الاستيرادات الراسمالية </t>
  </si>
  <si>
    <t xml:space="preserve">                    C- Refined oil products</t>
  </si>
  <si>
    <t xml:space="preserve">                     ج- استيرادات المنتجات النفطية </t>
  </si>
  <si>
    <t xml:space="preserve">                    D- Other Gov.imports</t>
  </si>
  <si>
    <t xml:space="preserve">                     د- الاستيرادات الحكومية الاخرى</t>
  </si>
  <si>
    <t xml:space="preserve">                    E- Cost of currency printing </t>
  </si>
  <si>
    <t xml:space="preserve">                     هـ-  تكاليف طبع العملة</t>
  </si>
  <si>
    <t xml:space="preserve">               2- Private Sector imports</t>
  </si>
  <si>
    <t xml:space="preserve">              2- استيرادات القطاع الخاص</t>
  </si>
  <si>
    <t xml:space="preserve">             A.Cons. goods imports </t>
  </si>
  <si>
    <t xml:space="preserve">                     أ- استيرادات القطاع الخاص الاستهلاكية </t>
  </si>
  <si>
    <t xml:space="preserve">             B.Capital goods imports</t>
  </si>
  <si>
    <t xml:space="preserve">                    ب- استيرادات القطاع الخاص الراسمالية</t>
  </si>
  <si>
    <t xml:space="preserve">             C.Oil products imports private sector </t>
  </si>
  <si>
    <t xml:space="preserve">                    ج- استيرادات منتجات نفطية قطاع خاص</t>
  </si>
  <si>
    <t xml:space="preserve">      2- صافي حساب الخدمات</t>
  </si>
  <si>
    <t xml:space="preserve">                  Receipts</t>
  </si>
  <si>
    <t xml:space="preserve">             المقبوضات </t>
  </si>
  <si>
    <t xml:space="preserve">                  Payments**</t>
  </si>
  <si>
    <t xml:space="preserve">             **المدفوعات             </t>
  </si>
  <si>
    <t xml:space="preserve">      3 -حساب الدخل الاولي</t>
  </si>
  <si>
    <t xml:space="preserve">                Compensation of employee</t>
  </si>
  <si>
    <t xml:space="preserve">            تعويضات العاملين</t>
  </si>
  <si>
    <t xml:space="preserve">                Investment Income</t>
  </si>
  <si>
    <t xml:space="preserve">            دخل الاستثمار</t>
  </si>
  <si>
    <t xml:space="preserve">                 ــ Receipts</t>
  </si>
  <si>
    <t xml:space="preserve">                    ــ المقبوضات </t>
  </si>
  <si>
    <t xml:space="preserve">                 ــ Payments</t>
  </si>
  <si>
    <t xml:space="preserve">                    ــ المدفوعات </t>
  </si>
  <si>
    <t xml:space="preserve">                     - Interest/external debt</t>
  </si>
  <si>
    <t xml:space="preserve">                     - others</t>
  </si>
  <si>
    <t xml:space="preserve">      4 - حساب الدخل الثانوي</t>
  </si>
  <si>
    <t xml:space="preserve">                Special transfers Included Remittances</t>
  </si>
  <si>
    <t xml:space="preserve">          التحويلات الخاصة بضمنها تحويلات العاملين     </t>
  </si>
  <si>
    <t xml:space="preserve">                Official</t>
  </si>
  <si>
    <t xml:space="preserve">          التحويلات الرسمية</t>
  </si>
  <si>
    <t xml:space="preserve">                  ــ المقبوضات </t>
  </si>
  <si>
    <t xml:space="preserve">                       اجمالي المنح</t>
  </si>
  <si>
    <t xml:space="preserve">            التحويلات الجارية الاخرى                          </t>
  </si>
  <si>
    <t xml:space="preserve">                  ــ المدفوعات   </t>
  </si>
  <si>
    <t xml:space="preserve">                      اجمالي المنح</t>
  </si>
  <si>
    <t xml:space="preserve">           التحويلات الجارية الاخرى                          </t>
  </si>
  <si>
    <t xml:space="preserve">                         UN Compensation Fund</t>
  </si>
  <si>
    <t xml:space="preserve">                         Others</t>
  </si>
  <si>
    <t>* Including the value of oil in kind</t>
  </si>
  <si>
    <t xml:space="preserve">*: بضمنها قيمة النفط العيني </t>
  </si>
  <si>
    <t xml:space="preserve"> Million Of U.S$</t>
  </si>
  <si>
    <t>الفقــــــــــــرات</t>
  </si>
  <si>
    <t xml:space="preserve"> second- Capital Account/ net</t>
  </si>
  <si>
    <t>ثانيا- صافي الحساب الراسمالي</t>
  </si>
  <si>
    <t xml:space="preserve">               credit </t>
  </si>
  <si>
    <t xml:space="preserve">           الدائن</t>
  </si>
  <si>
    <t xml:space="preserve">               debit</t>
  </si>
  <si>
    <t xml:space="preserve">           المدين  </t>
  </si>
  <si>
    <t xml:space="preserve"> third- Financial Account/net </t>
  </si>
  <si>
    <t>ثالثاً- صافي الحساب المالي</t>
  </si>
  <si>
    <t xml:space="preserve">    1- Direct investment /Net</t>
  </si>
  <si>
    <t xml:space="preserve">    1-صافي الاستثمار المباشر(في الخارج - في الداخل)</t>
  </si>
  <si>
    <t xml:space="preserve">               Abroad</t>
  </si>
  <si>
    <t xml:space="preserve">                 في الخارج(صافي)</t>
  </si>
  <si>
    <t xml:space="preserve">               In Iraq</t>
  </si>
  <si>
    <t xml:space="preserve">                 في الداخل (صافي) </t>
  </si>
  <si>
    <t xml:space="preserve">    2- Portfolio Investment /Net</t>
  </si>
  <si>
    <t xml:space="preserve">    2-صافي استثمار الحافظة (الموجودات-المطلوبات)</t>
  </si>
  <si>
    <t xml:space="preserve">           ــ Assets</t>
  </si>
  <si>
    <t xml:space="preserve">              ــ الموجودات</t>
  </si>
  <si>
    <t xml:space="preserve">              a-General Government</t>
  </si>
  <si>
    <t xml:space="preserve">                   أ - الحكومة العامة </t>
  </si>
  <si>
    <t xml:space="preserve">                     drawing  </t>
  </si>
  <si>
    <t xml:space="preserve">                       المسحوب ( المستثمرة)</t>
  </si>
  <si>
    <t xml:space="preserve">                      paid</t>
  </si>
  <si>
    <t xml:space="preserve">                       المسدد ( المطفأة ) </t>
  </si>
  <si>
    <t xml:space="preserve">              b-Other sectors</t>
  </si>
  <si>
    <t xml:space="preserve">                  ب - قطاعات أخرى  </t>
  </si>
  <si>
    <t xml:space="preserve">                    drawing  </t>
  </si>
  <si>
    <t xml:space="preserve">                     paid</t>
  </si>
  <si>
    <t xml:space="preserve">           ــ Liabilites</t>
  </si>
  <si>
    <t xml:space="preserve">             ــ المطلوبات   </t>
  </si>
  <si>
    <t xml:space="preserve">             a-General Government</t>
  </si>
  <si>
    <t xml:space="preserve">                    drawing</t>
  </si>
  <si>
    <t xml:space="preserve">              b-other Sectors </t>
  </si>
  <si>
    <t xml:space="preserve">                        المسحوب ( المستثمرة)</t>
  </si>
  <si>
    <t xml:space="preserve">                    paid</t>
  </si>
  <si>
    <t xml:space="preserve">                        المسدد ( المطفأة ) </t>
  </si>
  <si>
    <t xml:space="preserve">   3- Other Investment , net</t>
  </si>
  <si>
    <t xml:space="preserve">    3- صافي الاستثمار الاخر</t>
  </si>
  <si>
    <t xml:space="preserve">        a- Official , net</t>
  </si>
  <si>
    <t xml:space="preserve">             أ- صافي الاستثمارالرسمي </t>
  </si>
  <si>
    <t xml:space="preserve">             ــ Assets</t>
  </si>
  <si>
    <t xml:space="preserve">                  ــ الموجودات</t>
  </si>
  <si>
    <t xml:space="preserve">         - Claims held abroad</t>
  </si>
  <si>
    <t xml:space="preserve">                         - المستحقات من الخارج</t>
  </si>
  <si>
    <t xml:space="preserve">         - Change In Government Available Stock </t>
  </si>
  <si>
    <t xml:space="preserve">                         - التغير في الرصيد المتاح للحكومة</t>
  </si>
  <si>
    <t xml:space="preserve">         - Trade Credit</t>
  </si>
  <si>
    <t xml:space="preserve">                         - إئتمانات التجارة</t>
  </si>
  <si>
    <t xml:space="preserve">         - Other equity</t>
  </si>
  <si>
    <t xml:space="preserve">                         - حصص الملكية الأخرى</t>
  </si>
  <si>
    <t xml:space="preserve">                 ــ المطلوبات   </t>
  </si>
  <si>
    <t xml:space="preserve">           - Obligation on government</t>
  </si>
  <si>
    <t xml:space="preserve">                       - التزامات على الحكومة</t>
  </si>
  <si>
    <t xml:space="preserve">        - Loan disbursements</t>
  </si>
  <si>
    <t xml:space="preserve">                       - المسحوب من القروض                                 </t>
  </si>
  <si>
    <t xml:space="preserve">        - Amortization</t>
  </si>
  <si>
    <t xml:space="preserve">                       - التسديدات                                 </t>
  </si>
  <si>
    <t xml:space="preserve">        b- Private, net/ ODC's</t>
  </si>
  <si>
    <t xml:space="preserve">              ــ Assets</t>
  </si>
  <si>
    <t xml:space="preserve">                 ــ الموجودات </t>
  </si>
  <si>
    <t xml:space="preserve">              ــ Liabilites</t>
  </si>
  <si>
    <t xml:space="preserve">                 ــ المطلوبات </t>
  </si>
  <si>
    <t xml:space="preserve">     c- Forign Deposites,net /Other Sectores</t>
  </si>
  <si>
    <t xml:space="preserve">           ج- صافي الودائع في الخارج / قطاعات اخرى</t>
  </si>
  <si>
    <t xml:space="preserve">    4-Reserve assets</t>
  </si>
  <si>
    <t xml:space="preserve">    4- الاصول الاحتياطية</t>
  </si>
  <si>
    <t xml:space="preserve">          - Central bank </t>
  </si>
  <si>
    <t xml:space="preserve">                      - البنك المركزي </t>
  </si>
  <si>
    <t xml:space="preserve">       - Reserves </t>
  </si>
  <si>
    <t xml:space="preserve">                      - الإحتياطيات </t>
  </si>
  <si>
    <t xml:space="preserve">       - Reserve Assets     </t>
  </si>
  <si>
    <t xml:space="preserve">                      - الموجودات الاحتياطية </t>
  </si>
  <si>
    <t xml:space="preserve">             a-Monetary Gold</t>
  </si>
  <si>
    <t xml:space="preserve">                           أ- الذهب النقدي </t>
  </si>
  <si>
    <t xml:space="preserve">             b-Special Drawing Rights</t>
  </si>
  <si>
    <t xml:space="preserve">                          ب- حقوق السحب الخاص</t>
  </si>
  <si>
    <t xml:space="preserve">             c-Reserve Position in the Fund</t>
  </si>
  <si>
    <t xml:space="preserve">                          ج- وضع الاحتياطي لدى الصندوق</t>
  </si>
  <si>
    <t xml:space="preserve">             d-Foreign Assets</t>
  </si>
  <si>
    <t xml:space="preserve">                           د- الموجودات الاجنبية </t>
  </si>
  <si>
    <t xml:space="preserve">                      1- Currency and Deposites</t>
  </si>
  <si>
    <t xml:space="preserve">                               1- العملة والودائع </t>
  </si>
  <si>
    <t xml:space="preserve">                       ــWith Monetary Authorties 
                            </t>
  </si>
  <si>
    <t xml:space="preserve">                                   ــ لدى السلطات النقدية </t>
  </si>
  <si>
    <t xml:space="preserve">                       ــWith banks 
                            </t>
  </si>
  <si>
    <t xml:space="preserve">                                   ــ لدى البنوك الخارجية</t>
  </si>
  <si>
    <t xml:space="preserve">                      2- Securities</t>
  </si>
  <si>
    <t xml:space="preserve">                               2- الاوراق الماليـــــة</t>
  </si>
  <si>
    <t xml:space="preserve">            Equitiesــ                       </t>
  </si>
  <si>
    <t xml:space="preserve">                                   ــ سندات الملكية</t>
  </si>
  <si>
    <t xml:space="preserve">            bonds &amp; notesــ                       </t>
  </si>
  <si>
    <t xml:space="preserve">                                   ــ سندات وإذونات</t>
  </si>
  <si>
    <t xml:space="preserve">                      3-Other Cliams</t>
  </si>
  <si>
    <t xml:space="preserve">                             3-المستحقات الاخرى </t>
  </si>
  <si>
    <t>Fourth- Errors and omissions Net:                            Financial Account-(current  account+Capital Account)</t>
  </si>
  <si>
    <r>
      <t xml:space="preserve">        </t>
    </r>
    <r>
      <rPr>
        <b/>
        <sz val="12"/>
        <rFont val="Times New Roman"/>
        <family val="1"/>
      </rPr>
      <t>1- Trade balance</t>
    </r>
  </si>
  <si>
    <r>
      <t xml:space="preserve">        </t>
    </r>
    <r>
      <rPr>
        <b/>
        <sz val="12"/>
        <rFont val="Times New Roman"/>
        <family val="1"/>
      </rPr>
      <t>2- Services Account, net</t>
    </r>
  </si>
  <si>
    <r>
      <t xml:space="preserve">        </t>
    </r>
    <r>
      <rPr>
        <b/>
        <sz val="12"/>
        <rFont val="Times New Roman"/>
        <family val="1"/>
      </rPr>
      <t>3-Primary Incom Account</t>
    </r>
  </si>
  <si>
    <t xml:space="preserve">                       -  الفوائد على الدين العام الخارجي      </t>
  </si>
  <si>
    <t xml:space="preserve">                        -  اخــرى                                       </t>
  </si>
  <si>
    <r>
      <t xml:space="preserve">        </t>
    </r>
    <r>
      <rPr>
        <b/>
        <sz val="12"/>
        <rFont val="Times New Roman"/>
        <family val="1"/>
      </rPr>
      <t>4-Secondary Incom Account</t>
    </r>
  </si>
  <si>
    <t xml:space="preserve">               ــ Receipts</t>
  </si>
  <si>
    <t xml:space="preserve">                         Total of Grants                   </t>
  </si>
  <si>
    <t xml:space="preserve">                                     Other current transfers                   </t>
  </si>
  <si>
    <t xml:space="preserve">               ــ Payments</t>
  </si>
  <si>
    <t xml:space="preserve">                           Total of Grants                   </t>
  </si>
  <si>
    <t xml:space="preserve">                                        Other current transfers                   </t>
  </si>
  <si>
    <t>Note :Preliminary data  .</t>
  </si>
  <si>
    <t>ملاحظة : البيانات اولية .</t>
  </si>
  <si>
    <t xml:space="preserve">Source : Central Bank Of Iraq \ Statistical and Research Department \ Balance Of Payments  and  External Trade Division.                </t>
  </si>
  <si>
    <t>المصدر: البنك المركزي العراقي /دائرة الاحصاء والابحاث/  قسم  ميزان  المدفوعات والتجارة الخارجية</t>
  </si>
  <si>
    <t xml:space="preserve">                                   ــ ادوات السوق النقدية / صافي المشتقات                                                                        المالية </t>
  </si>
  <si>
    <t>مليون دولار</t>
  </si>
  <si>
    <t xml:space="preserve">                   صندوق التعويضات </t>
  </si>
  <si>
    <t xml:space="preserve">                       أخرى</t>
  </si>
  <si>
    <t>رابعا - صافي السهو والخطأ  الحساب المالي -(الحساب الجاري+الحساب الراسمالي)</t>
  </si>
  <si>
    <t>(FOB)</t>
  </si>
  <si>
    <t xml:space="preserve">            ب- صافي الاستثمار لشركات الايداع الاخرى                                                                (الموجودات - المطلوبات )        </t>
  </si>
  <si>
    <t xml:space="preserve">                                   ــ ادوات السوق النقدية / صافي المشتقات المالية                                                                     </t>
  </si>
  <si>
    <t xml:space="preserve">                            ــ Money Market  Instrument\Financtial / Derivatives,net                                   </t>
  </si>
  <si>
    <t xml:space="preserve">            ب- صافي الاستثمار لشركات الايداع الاخرى                                                                         (الموجودات - المطلوبات ) </t>
  </si>
  <si>
    <t xml:space="preserve">                      Other current transfers                        </t>
  </si>
  <si>
    <t xml:space="preserve">                       UN Compensation Fund</t>
  </si>
  <si>
    <t xml:space="preserve">       Total of Grants                   </t>
  </si>
  <si>
    <t xml:space="preserve">              Other current transfers                   </t>
  </si>
  <si>
    <t xml:space="preserve">**: بضمنها استيرادات طاقة كهربائية </t>
  </si>
  <si>
    <t>**Includes imports of electrical energy .</t>
  </si>
  <si>
    <t>ميزان المدفوعات العراقي للفصل الاول 2022حسب منهجية الطبعة السادسة (أولي)</t>
  </si>
  <si>
    <t>IRAQI BALANCE OF PAYMENTS(BPM6) Q1  2022</t>
  </si>
  <si>
    <t>IRAQI BALANCE OF PAYMENTS(BPM6) Q1 2022</t>
  </si>
  <si>
    <t xml:space="preserve">                       صندوق التعويضات </t>
  </si>
  <si>
    <t xml:space="preserve">                           أخرى</t>
  </si>
  <si>
    <t>IRAQI BALANCE OF PAYMENTS (BPM6) Q3  2022</t>
  </si>
  <si>
    <t>IRAQI BALANCE OF PAYMENTS (BPM6) Q2  2022</t>
  </si>
  <si>
    <r>
      <t xml:space="preserve">        b- Private, net/ </t>
    </r>
    <r>
      <rPr>
        <sz val="12"/>
        <color rgb="FFFF0000"/>
        <rFont val="Times New Roman"/>
        <family val="1"/>
      </rPr>
      <t>ODC's</t>
    </r>
  </si>
  <si>
    <t xml:space="preserve"> ميزان المدفوعات العراقي سنوي  2022 حسب منهجية الطبعة السادسة (أولي)</t>
  </si>
  <si>
    <t>IRAQI BALANCE OF PAYMENTS (BPM6) primary  2022</t>
  </si>
  <si>
    <t>IRAQI BALANCE OF PAYMENTS (BPM6) Q4  2022</t>
  </si>
  <si>
    <t xml:space="preserve">                      ــ Money Market  Instrument\Financtial / Derivatives,net                                   </t>
  </si>
  <si>
    <t>**: تتضمن  تكاليف الشحن والتامين المستقطعة من قيمة الاستيرادات سيف البالغة (2168) مليون دولار</t>
  </si>
  <si>
    <t>**Includes the costs of shipment &amp; insurance detucted from imports value CIF (2168) million US $</t>
  </si>
  <si>
    <t>**: تتضمن  تكاليف الشحن والتامين المستقطعة من قيمة الاستيرادات سيف البالغة (2248.6) مليون دولار</t>
  </si>
  <si>
    <t>**Includes the costs of shipment &amp; insurance detucted from imports value CIF (2248.6) million US $</t>
  </si>
  <si>
    <t xml:space="preserve">            ب- صافي الاستثمار لشركات الايداع الاخرى                                               (الموجودات - المطلوبات ) </t>
  </si>
  <si>
    <t>**: تتضمن  تكاليف الشحن والتامين المستقطعة من قيمة الاستيرادات سيف البالغة (   2245.1  ) مليون دولار</t>
  </si>
  <si>
    <t>**Includes the costs of shipment &amp; insurance detucted from imports value CIF (2245.1  ) million US $</t>
  </si>
  <si>
    <t>**: تتضمن  تكاليف الشحن والتامين المستقطعة من قيمة الاستيرادات سيف البالغة( 8279.1) مليون دولار</t>
  </si>
  <si>
    <t>**Includes the costs of shipment &amp; insurance detucted from imports value CIF(8279.1) million US $</t>
  </si>
  <si>
    <t>Fourth- Errors and omissions Net: Financial Account-(current  account+Capital Account)</t>
  </si>
  <si>
    <t xml:space="preserve">                      ــ Money Market                                                            Instrument\Financtial /  Derivatives,net        </t>
  </si>
  <si>
    <t xml:space="preserve"> ميزان المدفوعات العراقي للفصل الرابع 2022 حسب منهجية الطبعة السادسة (اولي) </t>
  </si>
  <si>
    <t xml:space="preserve"> ميزان المدفوعات العراقي للفصل الرابع 2022 حسب منهجية الطبعة السادسة (اولي)</t>
  </si>
  <si>
    <t xml:space="preserve"> ميزان المدفوعات العراقي للفصل الثالث   2022 حسب منهجية الطبعة السادسة (اولي)</t>
  </si>
  <si>
    <t xml:space="preserve"> ميزان المدفوعات العراقي للفصل الثالث 2022 حسب منهجية الطبعة السادسة (اولي)</t>
  </si>
  <si>
    <t xml:space="preserve"> ميزان المدفوعات العراقي للفصل الثاني 2022 حسب منهجية الطبعة السادسة (اولي)</t>
  </si>
  <si>
    <t>ميزان المدفوعات العراقي للفصل الاول 2022 حسب منهجية الطبعة السادسة (اولي)</t>
  </si>
  <si>
    <t>*** تتضمن  تكاليف الشحن والتامين المستقطعة من قيمة الاستيرادات سيف البالغة ( 1617.3) مليون دولار</t>
  </si>
  <si>
    <r>
      <t xml:space="preserve">***Includes the costs of shipment &amp; insurance detucted from imports value CIF (1617.3) million </t>
    </r>
    <r>
      <rPr>
        <sz val="8"/>
        <rFont val="Times New Roman"/>
        <family val="1"/>
      </rPr>
      <t>US 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</si>
</sst>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#,##0.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  <charset val="178"/>
    </font>
    <font>
      <sz val="14"/>
      <name val="Times New Roman"/>
      <family val="1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sz val="8"/>
      <name val="Times New Roman"/>
      <family val="1"/>
    </font>
    <font>
      <sz val="14"/>
      <color theme="1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59">
    <xf numFmtId="0" fontId="0" fillId="0" borderId="0" xfId="0"/>
    <xf numFmtId="0" fontId="3" fillId="0" borderId="0" xfId="2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1" xfId="2" applyFont="1" applyFill="1" applyBorder="1"/>
    <xf numFmtId="0" fontId="8" fillId="0" borderId="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8" fillId="0" borderId="1" xfId="2" applyFont="1" applyFill="1" applyBorder="1"/>
    <xf numFmtId="165" fontId="7" fillId="0" borderId="1" xfId="2" applyNumberFormat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readingOrder="2"/>
    </xf>
    <xf numFmtId="165" fontId="7" fillId="0" borderId="1" xfId="2" quotePrefix="1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right" readingOrder="2"/>
    </xf>
    <xf numFmtId="0" fontId="7" fillId="0" borderId="1" xfId="0" applyFont="1" applyFill="1" applyBorder="1" applyAlignment="1"/>
    <xf numFmtId="0" fontId="2" fillId="0" borderId="0" xfId="0" applyFont="1" applyFill="1" applyAlignment="1">
      <alignment horizontal="left" wrapText="1" readingOrder="1"/>
    </xf>
    <xf numFmtId="0" fontId="9" fillId="0" borderId="0" xfId="0" applyFont="1"/>
    <xf numFmtId="0" fontId="2" fillId="0" borderId="0" xfId="0" applyFont="1" applyFill="1" applyAlignment="1">
      <alignment horizontal="right" readingOrder="2"/>
    </xf>
    <xf numFmtId="0" fontId="2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 wrapText="1" readingOrder="2"/>
    </xf>
    <xf numFmtId="0" fontId="12" fillId="0" borderId="0" xfId="0" applyFont="1" applyFill="1"/>
    <xf numFmtId="0" fontId="7" fillId="0" borderId="0" xfId="2" applyFont="1" applyFill="1" applyBorder="1" applyAlignment="1">
      <alignment horizontal="left"/>
    </xf>
    <xf numFmtId="165" fontId="14" fillId="0" borderId="1" xfId="2" applyNumberFormat="1" applyFont="1" applyFill="1" applyBorder="1" applyAlignment="1">
      <alignment horizontal="center"/>
    </xf>
    <xf numFmtId="2" fontId="8" fillId="0" borderId="1" xfId="2" applyNumberFormat="1" applyFont="1" applyFill="1" applyBorder="1"/>
    <xf numFmtId="2" fontId="8" fillId="0" borderId="1" xfId="2" applyNumberFormat="1" applyFont="1" applyFill="1" applyBorder="1" applyAlignment="1">
      <alignment horizontal="left" indent="1"/>
    </xf>
    <xf numFmtId="165" fontId="7" fillId="0" borderId="1" xfId="1" applyNumberFormat="1" applyFont="1" applyFill="1" applyBorder="1" applyAlignment="1">
      <alignment horizontal="center"/>
    </xf>
    <xf numFmtId="2" fontId="7" fillId="0" borderId="1" xfId="2" applyNumberFormat="1" applyFont="1" applyFill="1" applyBorder="1" applyAlignment="1">
      <alignment horizontal="left" indent="1" readingOrder="1"/>
    </xf>
    <xf numFmtId="2" fontId="7" fillId="0" borderId="1" xfId="2" applyNumberFormat="1" applyFont="1" applyFill="1" applyBorder="1" applyAlignment="1">
      <alignment horizontal="left" indent="1"/>
    </xf>
    <xf numFmtId="2" fontId="7" fillId="0" borderId="1" xfId="2" applyNumberFormat="1" applyFont="1" applyFill="1" applyBorder="1" applyAlignment="1">
      <alignment horizontal="left"/>
    </xf>
    <xf numFmtId="0" fontId="8" fillId="0" borderId="1" xfId="0" applyFont="1" applyFill="1" applyBorder="1"/>
    <xf numFmtId="2" fontId="7" fillId="0" borderId="1" xfId="2" applyNumberFormat="1" applyFont="1" applyFill="1" applyBorder="1" applyAlignment="1">
      <alignment horizontal="left" indent="4"/>
    </xf>
    <xf numFmtId="2" fontId="7" fillId="0" borderId="1" xfId="2" applyNumberFormat="1" applyFont="1" applyFill="1" applyBorder="1" applyAlignment="1">
      <alignment horizontal="left" indent="3"/>
    </xf>
    <xf numFmtId="2" fontId="8" fillId="0" borderId="1" xfId="2" applyNumberFormat="1" applyFont="1" applyFill="1" applyBorder="1" applyAlignment="1">
      <alignment horizontal="left" indent="3"/>
    </xf>
    <xf numFmtId="2" fontId="8" fillId="0" borderId="1" xfId="2" applyNumberFormat="1" applyFont="1" applyFill="1" applyBorder="1" applyAlignment="1">
      <alignment horizontal="left"/>
    </xf>
    <xf numFmtId="2" fontId="7" fillId="0" borderId="1" xfId="2" applyNumberFormat="1" applyFont="1" applyFill="1" applyBorder="1" applyAlignment="1">
      <alignment horizontal="left" indent="2"/>
    </xf>
    <xf numFmtId="2" fontId="15" fillId="0" borderId="1" xfId="2" applyNumberFormat="1" applyFont="1" applyFill="1" applyBorder="1" applyAlignment="1">
      <alignment horizontal="left" indent="2"/>
    </xf>
    <xf numFmtId="165" fontId="15" fillId="0" borderId="1" xfId="2" applyNumberFormat="1" applyFont="1" applyFill="1" applyBorder="1" applyAlignment="1">
      <alignment horizontal="center"/>
    </xf>
    <xf numFmtId="0" fontId="15" fillId="0" borderId="1" xfId="0" applyFont="1" applyFill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horizontal="right" readingOrder="2"/>
    </xf>
    <xf numFmtId="2" fontId="7" fillId="0" borderId="1" xfId="2" applyNumberFormat="1" applyFont="1" applyFill="1" applyBorder="1" applyAlignment="1">
      <alignment horizontal="left" indent="2" readingOrder="2"/>
    </xf>
    <xf numFmtId="2" fontId="7" fillId="0" borderId="1" xfId="2" applyNumberFormat="1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right" vertical="top" wrapText="1"/>
    </xf>
    <xf numFmtId="0" fontId="2" fillId="0" borderId="0" xfId="0" quotePrefix="1" applyFont="1" applyFill="1" applyAlignment="1">
      <alignment horizontal="left" wrapText="1" readingOrder="1"/>
    </xf>
    <xf numFmtId="0" fontId="4" fillId="0" borderId="0" xfId="2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2" applyFont="1" applyBorder="1" applyAlignment="1">
      <alignment horizontal="left"/>
    </xf>
    <xf numFmtId="165" fontId="7" fillId="0" borderId="1" xfId="2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 readingOrder="2"/>
    </xf>
    <xf numFmtId="0" fontId="8" fillId="0" borderId="2" xfId="2" applyFont="1" applyFill="1" applyBorder="1" applyAlignment="1">
      <alignment horizontal="center" wrapText="1"/>
    </xf>
    <xf numFmtId="2" fontId="7" fillId="0" borderId="1" xfId="2" applyNumberFormat="1" applyFont="1" applyFill="1" applyBorder="1" applyAlignment="1">
      <alignment horizontal="left" vertical="center" indent="2"/>
    </xf>
    <xf numFmtId="0" fontId="8" fillId="0" borderId="4" xfId="2" applyFont="1" applyFill="1" applyBorder="1"/>
    <xf numFmtId="0" fontId="8" fillId="0" borderId="2" xfId="2" applyFont="1" applyFill="1" applyBorder="1" applyAlignment="1">
      <alignment horizontal="center"/>
    </xf>
    <xf numFmtId="0" fontId="8" fillId="0" borderId="5" xfId="0" applyFont="1" applyFill="1" applyBorder="1" applyAlignment="1">
      <alignment horizontal="right"/>
    </xf>
    <xf numFmtId="0" fontId="8" fillId="0" borderId="6" xfId="2" applyFont="1" applyFill="1" applyBorder="1"/>
    <xf numFmtId="0" fontId="8" fillId="0" borderId="7" xfId="0" applyFont="1" applyFill="1" applyBorder="1" applyAlignment="1">
      <alignment horizontal="right" readingOrder="2"/>
    </xf>
    <xf numFmtId="0" fontId="7" fillId="0" borderId="6" xfId="2" applyFont="1" applyFill="1" applyBorder="1"/>
    <xf numFmtId="3" fontId="7" fillId="0" borderId="6" xfId="2" applyNumberFormat="1" applyFont="1" applyFill="1" applyBorder="1" applyAlignment="1">
      <alignment horizontal="left" indent="1"/>
    </xf>
    <xf numFmtId="0" fontId="7" fillId="0" borderId="7" xfId="0" applyFont="1" applyFill="1" applyBorder="1"/>
    <xf numFmtId="3" fontId="7" fillId="0" borderId="6" xfId="2" applyNumberFormat="1" applyFont="1" applyFill="1" applyBorder="1" applyAlignment="1">
      <alignment horizontal="left" readingOrder="1"/>
    </xf>
    <xf numFmtId="49" fontId="7" fillId="0" borderId="7" xfId="0" applyNumberFormat="1" applyFont="1" applyFill="1" applyBorder="1" applyAlignment="1">
      <alignment horizontal="right" readingOrder="2"/>
    </xf>
    <xf numFmtId="3" fontId="7" fillId="0" borderId="6" xfId="2" applyNumberFormat="1" applyFont="1" applyFill="1" applyBorder="1" applyAlignment="1">
      <alignment horizontal="left" wrapText="1" readingOrder="1"/>
    </xf>
    <xf numFmtId="3" fontId="7" fillId="0" borderId="6" xfId="2" applyNumberFormat="1" applyFont="1" applyFill="1" applyBorder="1" applyAlignment="1"/>
    <xf numFmtId="0" fontId="7" fillId="0" borderId="7" xfId="0" applyFont="1" applyFill="1" applyBorder="1" applyAlignment="1">
      <alignment horizontal="right" readingOrder="2"/>
    </xf>
    <xf numFmtId="3" fontId="7" fillId="0" borderId="6" xfId="2" applyNumberFormat="1" applyFont="1" applyFill="1" applyBorder="1" applyAlignment="1">
      <alignment horizontal="left"/>
    </xf>
    <xf numFmtId="3" fontId="7" fillId="0" borderId="6" xfId="2" applyNumberFormat="1" applyFont="1" applyFill="1" applyBorder="1" applyAlignment="1">
      <alignment horizontal="left" indent="3"/>
    </xf>
    <xf numFmtId="0" fontId="7" fillId="0" borderId="7" xfId="0" applyFont="1" applyFill="1" applyBorder="1" applyAlignment="1">
      <alignment horizontal="right"/>
    </xf>
    <xf numFmtId="0" fontId="7" fillId="0" borderId="6" xfId="2" applyFont="1" applyFill="1" applyBorder="1" applyAlignment="1">
      <alignment horizontal="left" indent="1"/>
    </xf>
    <xf numFmtId="0" fontId="7" fillId="0" borderId="7" xfId="0" applyFont="1" applyFill="1" applyBorder="1" applyAlignment="1"/>
    <xf numFmtId="0" fontId="7" fillId="0" borderId="6" xfId="2" applyFont="1" applyFill="1" applyBorder="1" applyAlignment="1">
      <alignment horizontal="left" indent="2" readingOrder="1"/>
    </xf>
    <xf numFmtId="0" fontId="7" fillId="0" borderId="6" xfId="2" applyFont="1" applyFill="1" applyBorder="1" applyAlignment="1">
      <alignment horizontal="left" indent="2"/>
    </xf>
    <xf numFmtId="165" fontId="7" fillId="0" borderId="3" xfId="2" applyNumberFormat="1" applyFont="1" applyFill="1" applyBorder="1" applyAlignment="1">
      <alignment horizontal="center"/>
    </xf>
    <xf numFmtId="0" fontId="7" fillId="0" borderId="9" xfId="0" applyFont="1" applyFill="1" applyBorder="1"/>
    <xf numFmtId="3" fontId="7" fillId="0" borderId="6" xfId="2" applyNumberFormat="1" applyFont="1" applyFill="1" applyBorder="1" applyAlignment="1">
      <alignment horizontal="center"/>
    </xf>
    <xf numFmtId="3" fontId="7" fillId="0" borderId="8" xfId="2" applyNumberFormat="1" applyFont="1" applyFill="1" applyBorder="1" applyAlignment="1">
      <alignment horizontal="left" indent="3"/>
    </xf>
    <xf numFmtId="0" fontId="8" fillId="0" borderId="4" xfId="2" applyFont="1" applyFill="1" applyBorder="1" applyAlignment="1">
      <alignment wrapText="1"/>
    </xf>
    <xf numFmtId="0" fontId="8" fillId="0" borderId="6" xfId="2" applyFont="1" applyFill="1" applyBorder="1" applyAlignment="1">
      <alignment wrapText="1"/>
    </xf>
    <xf numFmtId="0" fontId="8" fillId="0" borderId="7" xfId="0" applyFont="1" applyFill="1" applyBorder="1" applyAlignment="1">
      <alignment horizontal="right" wrapText="1" readingOrder="2"/>
    </xf>
    <xf numFmtId="0" fontId="7" fillId="0" borderId="6" xfId="2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right" wrapText="1" readingOrder="2"/>
    </xf>
    <xf numFmtId="0" fontId="8" fillId="0" borderId="5" xfId="0" applyFont="1" applyFill="1" applyBorder="1" applyAlignment="1">
      <alignment wrapText="1"/>
    </xf>
    <xf numFmtId="0" fontId="7" fillId="0" borderId="7" xfId="0" applyFont="1" applyFill="1" applyBorder="1" applyAlignment="1">
      <alignment horizontal="right" wrapText="1"/>
    </xf>
    <xf numFmtId="2" fontId="8" fillId="0" borderId="6" xfId="2" applyNumberFormat="1" applyFont="1" applyFill="1" applyBorder="1" applyAlignment="1">
      <alignment wrapText="1"/>
    </xf>
    <xf numFmtId="2" fontId="8" fillId="0" borderId="6" xfId="2" applyNumberFormat="1" applyFont="1" applyFill="1" applyBorder="1" applyAlignment="1">
      <alignment horizontal="left" wrapText="1"/>
    </xf>
    <xf numFmtId="2" fontId="7" fillId="0" borderId="6" xfId="2" applyNumberFormat="1" applyFont="1" applyFill="1" applyBorder="1" applyAlignment="1">
      <alignment horizontal="left" wrapText="1" readingOrder="1"/>
    </xf>
    <xf numFmtId="2" fontId="7" fillId="0" borderId="6" xfId="2" applyNumberFormat="1" applyFont="1" applyFill="1" applyBorder="1" applyAlignment="1">
      <alignment horizontal="left" wrapText="1"/>
    </xf>
    <xf numFmtId="2" fontId="7" fillId="0" borderId="6" xfId="2" applyNumberFormat="1" applyFont="1" applyFill="1" applyBorder="1" applyAlignment="1">
      <alignment horizontal="left" vertical="center" wrapText="1"/>
    </xf>
    <xf numFmtId="2" fontId="8" fillId="0" borderId="8" xfId="2" applyNumberFormat="1" applyFont="1" applyFill="1" applyBorder="1" applyAlignment="1">
      <alignment wrapText="1"/>
    </xf>
    <xf numFmtId="49" fontId="8" fillId="0" borderId="9" xfId="0" applyNumberFormat="1" applyFont="1" applyFill="1" applyBorder="1" applyAlignment="1">
      <alignment horizontal="right" vertical="top" wrapText="1"/>
    </xf>
    <xf numFmtId="165" fontId="0" fillId="0" borderId="0" xfId="0" applyNumberFormat="1"/>
    <xf numFmtId="2" fontId="7" fillId="0" borderId="1" xfId="2" applyNumberFormat="1" applyFont="1" applyFill="1" applyBorder="1" applyAlignment="1">
      <alignment horizontal="left" vertical="center" wrapText="1" indent="4"/>
    </xf>
    <xf numFmtId="3" fontId="7" fillId="0" borderId="6" xfId="2" applyNumberFormat="1" applyFont="1" applyFill="1" applyBorder="1" applyAlignment="1">
      <alignment horizontal="center" wrapText="1"/>
    </xf>
    <xf numFmtId="0" fontId="7" fillId="0" borderId="6" xfId="2" applyFont="1" applyFill="1" applyBorder="1" applyAlignment="1">
      <alignment horizontal="left" wrapText="1" indent="1"/>
    </xf>
    <xf numFmtId="0" fontId="18" fillId="0" borderId="0" xfId="0" applyFont="1" applyFill="1" applyAlignment="1">
      <alignment horizontal="left" wrapText="1" readingOrder="1"/>
    </xf>
    <xf numFmtId="0" fontId="18" fillId="0" borderId="0" xfId="0" applyFont="1" applyFill="1" applyAlignment="1">
      <alignment horizontal="right" readingOrder="2"/>
    </xf>
    <xf numFmtId="0" fontId="9" fillId="0" borderId="0" xfId="0" applyFont="1" applyFill="1"/>
    <xf numFmtId="0" fontId="18" fillId="0" borderId="0" xfId="0" applyFont="1" applyFill="1" applyAlignment="1">
      <alignment horizontal="right" wrapText="1" readingOrder="2"/>
    </xf>
    <xf numFmtId="165" fontId="9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8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3" fillId="0" borderId="0" xfId="0" applyFont="1" applyFill="1"/>
    <xf numFmtId="0" fontId="6" fillId="0" borderId="0" xfId="0" applyFont="1" applyFill="1"/>
    <xf numFmtId="0" fontId="13" fillId="0" borderId="0" xfId="0" applyFont="1" applyFill="1" applyAlignment="1"/>
    <xf numFmtId="0" fontId="8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165" fontId="14" fillId="0" borderId="3" xfId="2" applyNumberFormat="1" applyFont="1" applyFill="1" applyBorder="1" applyAlignment="1">
      <alignment horizontal="center"/>
    </xf>
    <xf numFmtId="165" fontId="0" fillId="0" borderId="0" xfId="0" applyNumberFormat="1" applyFill="1"/>
    <xf numFmtId="0" fontId="17" fillId="0" borderId="0" xfId="0" applyFont="1" applyFill="1" applyAlignment="1">
      <alignment horizontal="left"/>
    </xf>
    <xf numFmtId="166" fontId="7" fillId="0" borderId="1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wrapText="1"/>
    </xf>
    <xf numFmtId="3" fontId="7" fillId="0" borderId="8" xfId="2" applyNumberFormat="1" applyFont="1" applyFill="1" applyBorder="1" applyAlignment="1"/>
    <xf numFmtId="165" fontId="11" fillId="0" borderId="1" xfId="2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wrapText="1"/>
    </xf>
    <xf numFmtId="14" fontId="17" fillId="0" borderId="0" xfId="0" applyNumberFormat="1" applyFont="1"/>
    <xf numFmtId="2" fontId="11" fillId="0" borderId="6" xfId="2" applyNumberFormat="1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right" wrapText="1" readingOrder="2"/>
    </xf>
    <xf numFmtId="0" fontId="11" fillId="0" borderId="6" xfId="0" applyFont="1" applyFill="1" applyBorder="1" applyAlignment="1">
      <alignment wrapText="1"/>
    </xf>
    <xf numFmtId="2" fontId="11" fillId="0" borderId="6" xfId="2" applyNumberFormat="1" applyFont="1" applyFill="1" applyBorder="1" applyAlignment="1">
      <alignment horizontal="center" wrapText="1" readingOrder="2"/>
    </xf>
    <xf numFmtId="2" fontId="11" fillId="0" borderId="6" xfId="2" applyNumberFormat="1" applyFont="1" applyFill="1" applyBorder="1" applyAlignment="1">
      <alignment horizontal="center" vertical="center" wrapText="1" readingOrder="1"/>
    </xf>
    <xf numFmtId="0" fontId="11" fillId="0" borderId="7" xfId="0" applyFont="1" applyFill="1" applyBorder="1" applyAlignment="1">
      <alignment horizontal="right" wrapText="1"/>
    </xf>
    <xf numFmtId="0" fontId="7" fillId="0" borderId="0" xfId="0" applyFont="1" applyFill="1"/>
    <xf numFmtId="165" fontId="7" fillId="2" borderId="1" xfId="2" applyNumberFormat="1" applyFont="1" applyFill="1" applyBorder="1" applyAlignment="1">
      <alignment horizontal="center"/>
    </xf>
    <xf numFmtId="0" fontId="17" fillId="0" borderId="0" xfId="0" applyFont="1"/>
    <xf numFmtId="2" fontId="11" fillId="0" borderId="1" xfId="2" applyNumberFormat="1" applyFont="1" applyFill="1" applyBorder="1" applyAlignment="1">
      <alignment horizontal="left" indent="2"/>
    </xf>
    <xf numFmtId="0" fontId="11" fillId="0" borderId="1" xfId="0" applyFont="1" applyFill="1" applyBorder="1"/>
    <xf numFmtId="2" fontId="7" fillId="0" borderId="1" xfId="2" applyNumberFormat="1" applyFont="1" applyFill="1" applyBorder="1" applyAlignment="1">
      <alignment horizontal="left" indent="2" readingOrder="1"/>
    </xf>
    <xf numFmtId="2" fontId="7" fillId="0" borderId="1" xfId="2" applyNumberFormat="1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left"/>
    </xf>
    <xf numFmtId="0" fontId="2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 readingOrder="2"/>
    </xf>
    <xf numFmtId="0" fontId="2" fillId="0" borderId="0" xfId="0" applyFont="1" applyFill="1" applyAlignment="1">
      <alignment horizontal="left"/>
    </xf>
    <xf numFmtId="0" fontId="21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2" applyFont="1" applyBorder="1" applyAlignment="1">
      <alignment horizontal="center" wrapText="1"/>
    </xf>
    <xf numFmtId="0" fontId="13" fillId="0" borderId="0" xfId="0" quotePrefix="1" applyFont="1" applyBorder="1" applyAlignment="1">
      <alignment horizontal="center"/>
    </xf>
    <xf numFmtId="0" fontId="4" fillId="0" borderId="0" xfId="2" applyFont="1" applyBorder="1" applyAlignment="1">
      <alignment horizontal="center" wrapText="1"/>
    </xf>
    <xf numFmtId="0" fontId="4" fillId="0" borderId="0" xfId="2" applyFont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4" fillId="0" borderId="10" xfId="2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Normal_DMSDR1S-1962146-v1-IRAQ  Analysis of Balance of Payment for the Years (1988-200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workbookViewId="0">
      <selection activeCell="A4" sqref="A4:D4"/>
    </sheetView>
  </sheetViews>
  <sheetFormatPr defaultRowHeight="15" x14ac:dyDescent="0.25"/>
  <cols>
    <col min="1" max="1" width="50.42578125" customWidth="1"/>
    <col min="2" max="2" width="12.7109375" customWidth="1"/>
    <col min="3" max="3" width="11.85546875" customWidth="1"/>
    <col min="4" max="4" width="57.42578125" customWidth="1"/>
    <col min="5" max="5" width="9.42578125" customWidth="1"/>
  </cols>
  <sheetData>
    <row r="1" spans="1:5" x14ac:dyDescent="0.25">
      <c r="B1" s="134"/>
    </row>
    <row r="2" spans="1:5" x14ac:dyDescent="0.25">
      <c r="B2" s="125"/>
      <c r="C2" s="139"/>
    </row>
    <row r="3" spans="1:5" ht="13.5" customHeight="1" x14ac:dyDescent="0.25">
      <c r="C3" s="125"/>
    </row>
    <row r="4" spans="1:5" ht="27" customHeight="1" x14ac:dyDescent="0.3">
      <c r="A4" s="146" t="s">
        <v>205</v>
      </c>
      <c r="B4" s="146"/>
      <c r="C4" s="146"/>
      <c r="D4" s="146"/>
    </row>
    <row r="5" spans="1:5" ht="24.75" customHeight="1" x14ac:dyDescent="0.3">
      <c r="A5" s="146" t="s">
        <v>206</v>
      </c>
      <c r="B5" s="146"/>
      <c r="C5" s="146"/>
      <c r="D5" s="146"/>
    </row>
    <row r="6" spans="1:5" ht="19.5" customHeight="1" thickBot="1" x14ac:dyDescent="0.3">
      <c r="A6" s="48" t="s">
        <v>0</v>
      </c>
      <c r="B6" s="147"/>
      <c r="C6" s="147"/>
      <c r="D6" s="15" t="s">
        <v>190</v>
      </c>
    </row>
    <row r="7" spans="1:5" ht="24.95" customHeight="1" x14ac:dyDescent="0.25">
      <c r="A7" s="54" t="s">
        <v>2</v>
      </c>
      <c r="B7" s="55" t="s">
        <v>194</v>
      </c>
      <c r="C7" s="55" t="s">
        <v>4</v>
      </c>
      <c r="D7" s="56" t="s">
        <v>5</v>
      </c>
    </row>
    <row r="8" spans="1:5" ht="24.95" customHeight="1" x14ac:dyDescent="0.25">
      <c r="A8" s="57" t="s">
        <v>6</v>
      </c>
      <c r="B8" s="7">
        <f>B9+B29+B32+B39</f>
        <v>9556</v>
      </c>
      <c r="C8" s="8"/>
      <c r="D8" s="58" t="s">
        <v>7</v>
      </c>
    </row>
    <row r="9" spans="1:5" ht="24.95" customHeight="1" x14ac:dyDescent="0.25">
      <c r="A9" s="59" t="s">
        <v>173</v>
      </c>
      <c r="B9" s="7">
        <f>B10-B18</f>
        <v>14406.2</v>
      </c>
      <c r="C9" s="10"/>
      <c r="D9" s="58" t="s">
        <v>8</v>
      </c>
      <c r="E9" s="102"/>
    </row>
    <row r="10" spans="1:5" ht="24.95" customHeight="1" x14ac:dyDescent="0.25">
      <c r="A10" s="60" t="s">
        <v>9</v>
      </c>
      <c r="B10" s="7">
        <f>B11+B14+B17</f>
        <v>26691.7</v>
      </c>
      <c r="C10" s="7"/>
      <c r="D10" s="61" t="s">
        <v>10</v>
      </c>
      <c r="E10" s="102"/>
    </row>
    <row r="11" spans="1:5" ht="24.95" customHeight="1" x14ac:dyDescent="0.25">
      <c r="A11" s="62" t="s">
        <v>11</v>
      </c>
      <c r="B11" s="7">
        <f>B12+B13</f>
        <v>25600.9</v>
      </c>
      <c r="C11" s="7"/>
      <c r="D11" s="63" t="s">
        <v>12</v>
      </c>
      <c r="E11" s="102"/>
    </row>
    <row r="12" spans="1:5" ht="24.95" customHeight="1" x14ac:dyDescent="0.25">
      <c r="A12" s="62" t="s">
        <v>13</v>
      </c>
      <c r="B12" s="7">
        <v>25600.9</v>
      </c>
      <c r="C12" s="7"/>
      <c r="D12" s="63" t="s">
        <v>14</v>
      </c>
      <c r="E12" s="102"/>
    </row>
    <row r="13" spans="1:5" ht="24.95" customHeight="1" x14ac:dyDescent="0.25">
      <c r="A13" s="62" t="s">
        <v>15</v>
      </c>
      <c r="B13" s="7">
        <v>0</v>
      </c>
      <c r="C13" s="7"/>
      <c r="D13" s="63" t="s">
        <v>16</v>
      </c>
      <c r="E13" s="102"/>
    </row>
    <row r="14" spans="1:5" ht="24.95" customHeight="1" x14ac:dyDescent="0.25">
      <c r="A14" s="62" t="s">
        <v>17</v>
      </c>
      <c r="B14" s="7">
        <f>B15+B16</f>
        <v>1087.0999999999999</v>
      </c>
      <c r="C14" s="7"/>
      <c r="D14" s="63" t="s">
        <v>18</v>
      </c>
      <c r="E14" s="102"/>
    </row>
    <row r="15" spans="1:5" ht="24.95" customHeight="1" x14ac:dyDescent="0.25">
      <c r="A15" s="62" t="s">
        <v>19</v>
      </c>
      <c r="B15" s="7">
        <v>1026.3</v>
      </c>
      <c r="C15" s="7"/>
      <c r="D15" s="63" t="s">
        <v>20</v>
      </c>
      <c r="E15" s="102"/>
    </row>
    <row r="16" spans="1:5" ht="24.95" customHeight="1" x14ac:dyDescent="0.25">
      <c r="A16" s="62" t="s">
        <v>15</v>
      </c>
      <c r="B16" s="7">
        <v>60.8</v>
      </c>
      <c r="C16" s="7"/>
      <c r="D16" s="63" t="s">
        <v>16</v>
      </c>
      <c r="E16" s="102"/>
    </row>
    <row r="17" spans="1:5" ht="24.95" customHeight="1" x14ac:dyDescent="0.25">
      <c r="A17" s="64" t="s">
        <v>21</v>
      </c>
      <c r="B17" s="7">
        <v>3.7</v>
      </c>
      <c r="C17" s="7"/>
      <c r="D17" s="63" t="s">
        <v>22</v>
      </c>
      <c r="E17" s="102"/>
    </row>
    <row r="18" spans="1:5" ht="24.95" customHeight="1" x14ac:dyDescent="0.25">
      <c r="A18" s="60" t="s">
        <v>23</v>
      </c>
      <c r="B18" s="7">
        <f>B19+B25</f>
        <v>12285.5</v>
      </c>
      <c r="C18" s="7">
        <f>C19+C25</f>
        <v>14453.599999999999</v>
      </c>
      <c r="D18" s="61" t="s">
        <v>24</v>
      </c>
      <c r="E18" s="102"/>
    </row>
    <row r="19" spans="1:5" ht="24.95" customHeight="1" x14ac:dyDescent="0.25">
      <c r="A19" s="65" t="s">
        <v>25</v>
      </c>
      <c r="B19" s="7">
        <f>B20+B21+B22+B23+B24</f>
        <v>4526.8</v>
      </c>
      <c r="C19" s="7">
        <f>C20+C21+C22+C23+C24</f>
        <v>5325.7</v>
      </c>
      <c r="D19" s="66" t="s">
        <v>26</v>
      </c>
      <c r="E19" s="102"/>
    </row>
    <row r="20" spans="1:5" ht="24.95" customHeight="1" x14ac:dyDescent="0.25">
      <c r="A20" s="67" t="s">
        <v>27</v>
      </c>
      <c r="B20" s="7">
        <v>2232.1999999999998</v>
      </c>
      <c r="C20" s="7">
        <v>2626.1</v>
      </c>
      <c r="D20" s="61" t="s">
        <v>28</v>
      </c>
      <c r="E20" s="102"/>
    </row>
    <row r="21" spans="1:5" ht="24.95" customHeight="1" x14ac:dyDescent="0.25">
      <c r="A21" s="67" t="s">
        <v>29</v>
      </c>
      <c r="B21" s="7">
        <v>296.2</v>
      </c>
      <c r="C21" s="7">
        <v>348.5</v>
      </c>
      <c r="D21" s="61" t="s">
        <v>30</v>
      </c>
      <c r="E21" s="118"/>
    </row>
    <row r="22" spans="1:5" ht="24.95" customHeight="1" x14ac:dyDescent="0.25">
      <c r="A22" s="65" t="s">
        <v>31</v>
      </c>
      <c r="B22" s="7">
        <v>1750.5</v>
      </c>
      <c r="C22" s="7">
        <v>2059.4</v>
      </c>
      <c r="D22" s="61" t="s">
        <v>32</v>
      </c>
      <c r="E22" s="102"/>
    </row>
    <row r="23" spans="1:5" ht="24.95" customHeight="1" x14ac:dyDescent="0.25">
      <c r="A23" s="65" t="s">
        <v>33</v>
      </c>
      <c r="B23" s="7">
        <v>245.1</v>
      </c>
      <c r="C23" s="7">
        <v>288.39999999999998</v>
      </c>
      <c r="D23" s="61" t="s">
        <v>34</v>
      </c>
      <c r="E23" s="102"/>
    </row>
    <row r="24" spans="1:5" ht="24.95" customHeight="1" x14ac:dyDescent="0.25">
      <c r="A24" s="65" t="s">
        <v>35</v>
      </c>
      <c r="B24" s="7">
        <v>2.8</v>
      </c>
      <c r="C24" s="7">
        <v>3.3</v>
      </c>
      <c r="D24" s="61" t="s">
        <v>36</v>
      </c>
      <c r="E24" s="102"/>
    </row>
    <row r="25" spans="1:5" ht="24.95" customHeight="1" x14ac:dyDescent="0.25">
      <c r="A25" s="65" t="s">
        <v>37</v>
      </c>
      <c r="B25" s="7">
        <f>B26+B27+B28</f>
        <v>7758.7</v>
      </c>
      <c r="C25" s="7">
        <f>C26+C27+C28</f>
        <v>9127.9</v>
      </c>
      <c r="D25" s="66" t="s">
        <v>38</v>
      </c>
      <c r="E25" s="102"/>
    </row>
    <row r="26" spans="1:5" ht="24.95" customHeight="1" x14ac:dyDescent="0.25">
      <c r="A26" s="68" t="s">
        <v>39</v>
      </c>
      <c r="B26" s="7">
        <v>1939.7</v>
      </c>
      <c r="C26" s="7">
        <v>2282</v>
      </c>
      <c r="D26" s="61" t="s">
        <v>40</v>
      </c>
      <c r="E26" s="102"/>
    </row>
    <row r="27" spans="1:5" ht="24.95" customHeight="1" x14ac:dyDescent="0.25">
      <c r="A27" s="68" t="s">
        <v>41</v>
      </c>
      <c r="B27" s="7">
        <v>5819</v>
      </c>
      <c r="C27" s="7">
        <v>6845.9</v>
      </c>
      <c r="D27" s="61" t="s">
        <v>42</v>
      </c>
      <c r="E27" s="102"/>
    </row>
    <row r="28" spans="1:5" ht="24.95" customHeight="1" x14ac:dyDescent="0.25">
      <c r="A28" s="68" t="s">
        <v>43</v>
      </c>
      <c r="B28" s="7">
        <v>0</v>
      </c>
      <c r="C28" s="7">
        <v>0</v>
      </c>
      <c r="D28" s="61" t="s">
        <v>44</v>
      </c>
      <c r="E28" s="102"/>
    </row>
    <row r="29" spans="1:5" ht="24.95" customHeight="1" x14ac:dyDescent="0.25">
      <c r="A29" s="59" t="s">
        <v>174</v>
      </c>
      <c r="B29" s="7">
        <f>B30-B31</f>
        <v>-4559.4000000000005</v>
      </c>
      <c r="C29" s="7"/>
      <c r="D29" s="58" t="s">
        <v>45</v>
      </c>
      <c r="E29" s="102"/>
    </row>
    <row r="30" spans="1:5" ht="24.95" customHeight="1" x14ac:dyDescent="0.25">
      <c r="A30" s="60" t="s">
        <v>46</v>
      </c>
      <c r="B30" s="7">
        <v>1771.7</v>
      </c>
      <c r="C30" s="7"/>
      <c r="D30" s="61" t="s">
        <v>47</v>
      </c>
      <c r="E30" s="102"/>
    </row>
    <row r="31" spans="1:5" ht="24.95" customHeight="1" x14ac:dyDescent="0.25">
      <c r="A31" s="60" t="s">
        <v>48</v>
      </c>
      <c r="B31" s="7">
        <v>6331.1</v>
      </c>
      <c r="C31" s="7"/>
      <c r="D31" s="69" t="s">
        <v>49</v>
      </c>
      <c r="E31" s="102"/>
    </row>
    <row r="32" spans="1:5" ht="24.95" customHeight="1" x14ac:dyDescent="0.25">
      <c r="A32" s="59" t="s">
        <v>175</v>
      </c>
      <c r="B32" s="7">
        <f>B33+B34</f>
        <v>-550.29999999999995</v>
      </c>
      <c r="C32" s="7"/>
      <c r="D32" s="58" t="s">
        <v>50</v>
      </c>
      <c r="E32" s="102"/>
    </row>
    <row r="33" spans="1:5" ht="24.95" customHeight="1" x14ac:dyDescent="0.25">
      <c r="A33" s="70" t="s">
        <v>51</v>
      </c>
      <c r="B33" s="7">
        <v>13.6</v>
      </c>
      <c r="C33" s="7"/>
      <c r="D33" s="71" t="s">
        <v>52</v>
      </c>
      <c r="E33" s="102"/>
    </row>
    <row r="34" spans="1:5" ht="24.95" customHeight="1" x14ac:dyDescent="0.25">
      <c r="A34" s="70" t="s">
        <v>53</v>
      </c>
      <c r="B34" s="7">
        <f>B35-B36</f>
        <v>-563.9</v>
      </c>
      <c r="C34" s="7"/>
      <c r="D34" s="71" t="s">
        <v>54</v>
      </c>
      <c r="E34" s="102"/>
    </row>
    <row r="35" spans="1:5" ht="24.95" customHeight="1" x14ac:dyDescent="0.25">
      <c r="A35" s="72" t="s">
        <v>55</v>
      </c>
      <c r="B35" s="7">
        <v>88.4</v>
      </c>
      <c r="C35" s="7"/>
      <c r="D35" s="71" t="s">
        <v>56</v>
      </c>
      <c r="E35" s="102"/>
    </row>
    <row r="36" spans="1:5" ht="24.95" customHeight="1" x14ac:dyDescent="0.25">
      <c r="A36" s="72" t="s">
        <v>57</v>
      </c>
      <c r="B36" s="7">
        <f>B37+B38</f>
        <v>652.29999999999995</v>
      </c>
      <c r="C36" s="7"/>
      <c r="D36" s="71" t="s">
        <v>58</v>
      </c>
      <c r="E36" s="102"/>
    </row>
    <row r="37" spans="1:5" ht="24.95" customHeight="1" x14ac:dyDescent="0.25">
      <c r="A37" s="73" t="s">
        <v>59</v>
      </c>
      <c r="B37" s="7">
        <v>220</v>
      </c>
      <c r="C37" s="7"/>
      <c r="D37" s="66" t="s">
        <v>176</v>
      </c>
      <c r="E37" s="102"/>
    </row>
    <row r="38" spans="1:5" ht="24.95" customHeight="1" x14ac:dyDescent="0.25">
      <c r="A38" s="73" t="s">
        <v>60</v>
      </c>
      <c r="B38" s="7">
        <v>432.3</v>
      </c>
      <c r="C38" s="7"/>
      <c r="D38" s="66" t="s">
        <v>177</v>
      </c>
      <c r="E38" s="102"/>
    </row>
    <row r="39" spans="1:5" ht="24.95" customHeight="1" x14ac:dyDescent="0.25">
      <c r="A39" s="59" t="s">
        <v>178</v>
      </c>
      <c r="B39" s="7">
        <f>B40+B41</f>
        <v>259.5</v>
      </c>
      <c r="C39" s="7"/>
      <c r="D39" s="58" t="s">
        <v>61</v>
      </c>
      <c r="E39" s="102"/>
    </row>
    <row r="40" spans="1:5" ht="35.25" customHeight="1" x14ac:dyDescent="0.25">
      <c r="A40" s="96" t="s">
        <v>62</v>
      </c>
      <c r="B40" s="7">
        <v>74.3</v>
      </c>
      <c r="C40" s="7"/>
      <c r="D40" s="61" t="s">
        <v>63</v>
      </c>
      <c r="E40" s="102"/>
    </row>
    <row r="41" spans="1:5" ht="24.95" customHeight="1" x14ac:dyDescent="0.25">
      <c r="A41" s="70" t="s">
        <v>64</v>
      </c>
      <c r="B41" s="7">
        <f>B42-B45</f>
        <v>185.20000000000002</v>
      </c>
      <c r="C41" s="7"/>
      <c r="D41" s="61" t="s">
        <v>65</v>
      </c>
      <c r="E41" s="102"/>
    </row>
    <row r="42" spans="1:5" ht="24.95" customHeight="1" x14ac:dyDescent="0.25">
      <c r="A42" s="72" t="s">
        <v>179</v>
      </c>
      <c r="B42" s="7">
        <f>B43+B44</f>
        <v>190.4</v>
      </c>
      <c r="C42" s="7"/>
      <c r="D42" s="61" t="s">
        <v>66</v>
      </c>
      <c r="E42" s="102"/>
    </row>
    <row r="43" spans="1:5" ht="24.95" customHeight="1" x14ac:dyDescent="0.25">
      <c r="A43" s="76" t="s">
        <v>201</v>
      </c>
      <c r="B43" s="7">
        <v>0.9</v>
      </c>
      <c r="C43" s="7"/>
      <c r="D43" s="71" t="s">
        <v>67</v>
      </c>
      <c r="E43" s="102"/>
    </row>
    <row r="44" spans="1:5" ht="24.95" customHeight="1" x14ac:dyDescent="0.25">
      <c r="A44" s="95" t="s">
        <v>202</v>
      </c>
      <c r="B44" s="7">
        <v>189.5</v>
      </c>
      <c r="C44" s="7"/>
      <c r="D44" s="66" t="s">
        <v>68</v>
      </c>
      <c r="E44" s="102"/>
    </row>
    <row r="45" spans="1:5" ht="24.95" customHeight="1" x14ac:dyDescent="0.25">
      <c r="A45" s="72" t="s">
        <v>182</v>
      </c>
      <c r="B45" s="7">
        <f>B46+B47</f>
        <v>5.2</v>
      </c>
      <c r="C45" s="7"/>
      <c r="D45" s="61" t="s">
        <v>69</v>
      </c>
      <c r="E45" s="102"/>
    </row>
    <row r="46" spans="1:5" ht="24.95" customHeight="1" x14ac:dyDescent="0.25">
      <c r="A46" s="76" t="s">
        <v>183</v>
      </c>
      <c r="B46" s="7">
        <v>0</v>
      </c>
      <c r="C46" s="7"/>
      <c r="D46" s="71" t="s">
        <v>70</v>
      </c>
      <c r="E46" s="102"/>
    </row>
    <row r="47" spans="1:5" ht="24.95" customHeight="1" x14ac:dyDescent="0.25">
      <c r="A47" s="121" t="s">
        <v>199</v>
      </c>
      <c r="B47" s="49">
        <f>B48+B49</f>
        <v>5.2</v>
      </c>
      <c r="C47" s="7"/>
      <c r="D47" s="66" t="s">
        <v>71</v>
      </c>
      <c r="E47" s="102"/>
    </row>
    <row r="48" spans="1:5" ht="24.95" customHeight="1" x14ac:dyDescent="0.25">
      <c r="A48" s="65" t="s">
        <v>200</v>
      </c>
      <c r="B48" s="7">
        <v>0</v>
      </c>
      <c r="C48" s="7"/>
      <c r="D48" s="61" t="s">
        <v>208</v>
      </c>
      <c r="E48" s="102"/>
    </row>
    <row r="49" spans="1:5" ht="24.95" customHeight="1" thickBot="1" x14ac:dyDescent="0.3">
      <c r="A49" s="122" t="s">
        <v>73</v>
      </c>
      <c r="B49" s="74">
        <v>5.2</v>
      </c>
      <c r="C49" s="74"/>
      <c r="D49" s="75" t="s">
        <v>209</v>
      </c>
      <c r="E49" s="102"/>
    </row>
    <row r="50" spans="1:5" ht="21" customHeight="1" x14ac:dyDescent="0.25">
      <c r="A50" s="14" t="s">
        <v>74</v>
      </c>
      <c r="B50" s="140"/>
      <c r="C50" s="140"/>
      <c r="D50" s="16" t="s">
        <v>75</v>
      </c>
      <c r="E50" s="102"/>
    </row>
    <row r="51" spans="1:5" ht="30" customHeight="1" x14ac:dyDescent="0.25">
      <c r="A51" s="141" t="s">
        <v>218</v>
      </c>
      <c r="B51" s="17"/>
      <c r="C51" s="140"/>
      <c r="D51" s="142" t="s">
        <v>217</v>
      </c>
      <c r="E51" s="102"/>
    </row>
    <row r="52" spans="1:5" ht="17.25" customHeight="1" x14ac:dyDescent="0.25">
      <c r="A52" s="143" t="s">
        <v>185</v>
      </c>
      <c r="B52" s="140"/>
      <c r="C52" s="140"/>
      <c r="D52" s="140" t="s">
        <v>186</v>
      </c>
      <c r="E52" s="102"/>
    </row>
    <row r="53" spans="1:5" ht="18" customHeight="1" x14ac:dyDescent="0.25">
      <c r="A53" s="105"/>
      <c r="B53" s="99"/>
      <c r="C53" s="99"/>
      <c r="D53" s="99"/>
      <c r="E53" s="102"/>
    </row>
    <row r="54" spans="1:5" x14ac:dyDescent="0.25">
      <c r="A54" s="102"/>
      <c r="B54" s="102"/>
      <c r="C54" s="102"/>
      <c r="D54" s="102"/>
      <c r="E54" s="102"/>
    </row>
    <row r="55" spans="1:5" x14ac:dyDescent="0.25">
      <c r="A55" s="102"/>
      <c r="B55" s="102"/>
      <c r="C55" s="102"/>
      <c r="D55" s="102"/>
      <c r="E55" s="102"/>
    </row>
    <row r="56" spans="1:5" ht="17.25" customHeight="1" x14ac:dyDescent="0.3">
      <c r="A56" s="145" t="s">
        <v>233</v>
      </c>
      <c r="B56" s="145"/>
      <c r="C56" s="145"/>
      <c r="D56" s="145"/>
      <c r="E56" s="109"/>
    </row>
    <row r="57" spans="1:5" ht="21" customHeight="1" x14ac:dyDescent="0.3">
      <c r="A57" s="145" t="s">
        <v>207</v>
      </c>
      <c r="B57" s="145"/>
      <c r="C57" s="145"/>
      <c r="D57" s="145"/>
      <c r="E57" s="109"/>
    </row>
    <row r="58" spans="1:5" ht="18.75" customHeight="1" x14ac:dyDescent="0.25">
      <c r="A58" s="21" t="s">
        <v>76</v>
      </c>
      <c r="B58" s="110"/>
      <c r="C58" s="110"/>
      <c r="D58" s="99" t="s">
        <v>190</v>
      </c>
      <c r="E58" s="102"/>
    </row>
    <row r="59" spans="1:5" ht="20.100000000000001" customHeight="1" x14ac:dyDescent="0.25">
      <c r="A59" s="6" t="s">
        <v>2</v>
      </c>
      <c r="B59" s="4" t="s">
        <v>194</v>
      </c>
      <c r="C59" s="4" t="s">
        <v>4</v>
      </c>
      <c r="D59" s="29" t="s">
        <v>77</v>
      </c>
      <c r="E59" s="102"/>
    </row>
    <row r="60" spans="1:5" ht="20.100000000000001" customHeight="1" x14ac:dyDescent="0.25">
      <c r="A60" s="6" t="s">
        <v>78</v>
      </c>
      <c r="B60" s="7">
        <f>B61-B62</f>
        <v>-11.7</v>
      </c>
      <c r="C60" s="22"/>
      <c r="D60" s="9" t="s">
        <v>79</v>
      </c>
      <c r="E60" s="102"/>
    </row>
    <row r="61" spans="1:5" ht="20.100000000000001" customHeight="1" x14ac:dyDescent="0.25">
      <c r="A61" s="3" t="s">
        <v>80</v>
      </c>
      <c r="B61" s="7">
        <v>0</v>
      </c>
      <c r="C61" s="22"/>
      <c r="D61" s="11" t="s">
        <v>81</v>
      </c>
      <c r="E61" s="102"/>
    </row>
    <row r="62" spans="1:5" ht="20.100000000000001" customHeight="1" x14ac:dyDescent="0.25">
      <c r="A62" s="3" t="s">
        <v>82</v>
      </c>
      <c r="B62" s="7">
        <v>11.7</v>
      </c>
      <c r="C62" s="22"/>
      <c r="D62" s="5" t="s">
        <v>83</v>
      </c>
      <c r="E62" s="102"/>
    </row>
    <row r="63" spans="1:5" ht="20.100000000000001" customHeight="1" x14ac:dyDescent="0.25">
      <c r="A63" s="23" t="s">
        <v>84</v>
      </c>
      <c r="B63" s="7">
        <f>B64+B67+B82+B98</f>
        <v>11417.499999999998</v>
      </c>
      <c r="C63" s="22"/>
      <c r="D63" s="9" t="s">
        <v>85</v>
      </c>
      <c r="E63" s="102"/>
    </row>
    <row r="64" spans="1:5" ht="20.100000000000001" customHeight="1" x14ac:dyDescent="0.25">
      <c r="A64" s="24" t="s">
        <v>86</v>
      </c>
      <c r="B64" s="7">
        <f>B65-B66</f>
        <v>405.8</v>
      </c>
      <c r="C64" s="22"/>
      <c r="D64" s="9" t="s">
        <v>87</v>
      </c>
      <c r="E64" s="102"/>
    </row>
    <row r="65" spans="1:5" ht="20.100000000000001" customHeight="1" x14ac:dyDescent="0.25">
      <c r="A65" s="3" t="s">
        <v>88</v>
      </c>
      <c r="B65" s="7">
        <v>49.2</v>
      </c>
      <c r="C65" s="22"/>
      <c r="D65" s="12" t="s">
        <v>89</v>
      </c>
      <c r="E65" s="102"/>
    </row>
    <row r="66" spans="1:5" ht="20.100000000000001" customHeight="1" x14ac:dyDescent="0.25">
      <c r="A66" s="3" t="s">
        <v>90</v>
      </c>
      <c r="B66" s="101">
        <v>-356.6</v>
      </c>
      <c r="C66" s="22"/>
      <c r="D66" s="12" t="s">
        <v>91</v>
      </c>
      <c r="E66" s="102"/>
    </row>
    <row r="67" spans="1:5" ht="20.100000000000001" customHeight="1" x14ac:dyDescent="0.25">
      <c r="A67" s="24" t="s">
        <v>92</v>
      </c>
      <c r="B67" s="25">
        <f>B68-B75</f>
        <v>258.10000000000002</v>
      </c>
      <c r="C67" s="22"/>
      <c r="D67" s="9" t="s">
        <v>93</v>
      </c>
      <c r="E67" s="102"/>
    </row>
    <row r="68" spans="1:5" ht="20.100000000000001" customHeight="1" x14ac:dyDescent="0.25">
      <c r="A68" s="26" t="s">
        <v>94</v>
      </c>
      <c r="B68" s="25">
        <f>B69+B72</f>
        <v>83.700000000000045</v>
      </c>
      <c r="C68" s="22"/>
      <c r="D68" s="12" t="s">
        <v>95</v>
      </c>
      <c r="E68" s="102"/>
    </row>
    <row r="69" spans="1:5" ht="20.100000000000001" customHeight="1" x14ac:dyDescent="0.25">
      <c r="A69" s="27" t="s">
        <v>96</v>
      </c>
      <c r="B69" s="25">
        <f>B70-B71</f>
        <v>83.700000000000045</v>
      </c>
      <c r="C69" s="22"/>
      <c r="D69" s="12" t="s">
        <v>97</v>
      </c>
      <c r="E69" s="102"/>
    </row>
    <row r="70" spans="1:5" ht="20.100000000000001" customHeight="1" x14ac:dyDescent="0.25">
      <c r="A70" s="27" t="s">
        <v>98</v>
      </c>
      <c r="B70" s="25">
        <v>383.6</v>
      </c>
      <c r="C70" s="22"/>
      <c r="D70" s="12" t="s">
        <v>99</v>
      </c>
      <c r="E70" s="102"/>
    </row>
    <row r="71" spans="1:5" ht="20.100000000000001" customHeight="1" x14ac:dyDescent="0.25">
      <c r="A71" s="27" t="s">
        <v>100</v>
      </c>
      <c r="B71" s="25">
        <v>299.89999999999998</v>
      </c>
      <c r="C71" s="22"/>
      <c r="D71" s="12" t="s">
        <v>101</v>
      </c>
      <c r="E71" s="102"/>
    </row>
    <row r="72" spans="1:5" ht="20.100000000000001" customHeight="1" x14ac:dyDescent="0.25">
      <c r="A72" s="27" t="s">
        <v>102</v>
      </c>
      <c r="B72" s="25">
        <f>B73-B74</f>
        <v>0</v>
      </c>
      <c r="C72" s="22"/>
      <c r="D72" s="12" t="s">
        <v>103</v>
      </c>
      <c r="E72" s="102"/>
    </row>
    <row r="73" spans="1:5" ht="20.100000000000001" customHeight="1" x14ac:dyDescent="0.25">
      <c r="A73" s="27" t="s">
        <v>104</v>
      </c>
      <c r="B73" s="25">
        <v>0</v>
      </c>
      <c r="C73" s="22"/>
      <c r="D73" s="12" t="s">
        <v>99</v>
      </c>
      <c r="E73" s="102"/>
    </row>
    <row r="74" spans="1:5" ht="20.100000000000001" customHeight="1" x14ac:dyDescent="0.25">
      <c r="A74" s="27" t="s">
        <v>105</v>
      </c>
      <c r="B74" s="25">
        <v>0</v>
      </c>
      <c r="C74" s="22"/>
      <c r="D74" s="12" t="s">
        <v>101</v>
      </c>
      <c r="E74" s="102"/>
    </row>
    <row r="75" spans="1:5" ht="20.100000000000001" customHeight="1" x14ac:dyDescent="0.25">
      <c r="A75" s="26" t="s">
        <v>106</v>
      </c>
      <c r="B75" s="25">
        <f>B76+B79</f>
        <v>-174.4</v>
      </c>
      <c r="C75" s="22"/>
      <c r="D75" s="5" t="s">
        <v>107</v>
      </c>
      <c r="E75" s="102"/>
    </row>
    <row r="76" spans="1:5" ht="20.100000000000001" customHeight="1" x14ac:dyDescent="0.25">
      <c r="A76" s="27" t="s">
        <v>108</v>
      </c>
      <c r="B76" s="25">
        <f>B77-B78</f>
        <v>-174.4</v>
      </c>
      <c r="C76" s="22"/>
      <c r="D76" s="12" t="s">
        <v>97</v>
      </c>
      <c r="E76" s="102"/>
    </row>
    <row r="77" spans="1:5" ht="20.100000000000001" customHeight="1" x14ac:dyDescent="0.25">
      <c r="A77" s="27" t="s">
        <v>109</v>
      </c>
      <c r="B77" s="25">
        <v>0</v>
      </c>
      <c r="C77" s="22"/>
      <c r="D77" s="12" t="s">
        <v>99</v>
      </c>
      <c r="E77" s="102"/>
    </row>
    <row r="78" spans="1:5" ht="20.100000000000001" customHeight="1" x14ac:dyDescent="0.25">
      <c r="A78" s="27" t="s">
        <v>105</v>
      </c>
      <c r="B78" s="25">
        <v>174.4</v>
      </c>
      <c r="C78" s="22"/>
      <c r="D78" s="12" t="s">
        <v>101</v>
      </c>
      <c r="E78" s="102"/>
    </row>
    <row r="79" spans="1:5" ht="20.100000000000001" customHeight="1" x14ac:dyDescent="0.25">
      <c r="A79" s="28" t="s">
        <v>110</v>
      </c>
      <c r="B79" s="25">
        <f>B80-B81</f>
        <v>0</v>
      </c>
      <c r="C79" s="22"/>
      <c r="D79" s="12" t="s">
        <v>103</v>
      </c>
      <c r="E79" s="102"/>
    </row>
    <row r="80" spans="1:5" ht="20.100000000000001" customHeight="1" x14ac:dyDescent="0.25">
      <c r="A80" s="27" t="s">
        <v>109</v>
      </c>
      <c r="B80" s="25">
        <v>0.2</v>
      </c>
      <c r="C80" s="22"/>
      <c r="D80" s="12" t="s">
        <v>111</v>
      </c>
      <c r="E80" s="102"/>
    </row>
    <row r="81" spans="1:5" ht="20.100000000000001" customHeight="1" x14ac:dyDescent="0.25">
      <c r="A81" s="27" t="s">
        <v>112</v>
      </c>
      <c r="B81" s="25">
        <v>0.2</v>
      </c>
      <c r="C81" s="22"/>
      <c r="D81" s="12" t="s">
        <v>113</v>
      </c>
      <c r="E81" s="102"/>
    </row>
    <row r="82" spans="1:5" ht="20.100000000000001" customHeight="1" x14ac:dyDescent="0.25">
      <c r="A82" s="24" t="s">
        <v>114</v>
      </c>
      <c r="B82" s="7">
        <f>B83+B94+B97</f>
        <v>11544.3</v>
      </c>
      <c r="C82" s="22"/>
      <c r="D82" s="9" t="s">
        <v>115</v>
      </c>
      <c r="E82" s="102"/>
    </row>
    <row r="83" spans="1:5" ht="20.100000000000001" customHeight="1" x14ac:dyDescent="0.25">
      <c r="A83" s="34" t="s">
        <v>116</v>
      </c>
      <c r="B83" s="7">
        <f>B84-B89</f>
        <v>10040.4</v>
      </c>
      <c r="C83" s="22"/>
      <c r="D83" s="11" t="s">
        <v>117</v>
      </c>
      <c r="E83" s="102"/>
    </row>
    <row r="84" spans="1:5" ht="20.100000000000001" customHeight="1" x14ac:dyDescent="0.25">
      <c r="A84" s="26" t="s">
        <v>118</v>
      </c>
      <c r="B84" s="7">
        <f>B85+B86+B87+B88</f>
        <v>5514.2</v>
      </c>
      <c r="C84" s="22"/>
      <c r="D84" s="12" t="s">
        <v>119</v>
      </c>
      <c r="E84" s="102"/>
    </row>
    <row r="85" spans="1:5" ht="20.100000000000001" customHeight="1" x14ac:dyDescent="0.25">
      <c r="A85" s="30" t="s">
        <v>120</v>
      </c>
      <c r="B85" s="7">
        <v>0</v>
      </c>
      <c r="C85" s="22"/>
      <c r="D85" s="12" t="s">
        <v>121</v>
      </c>
      <c r="E85" s="102"/>
    </row>
    <row r="86" spans="1:5" ht="20.100000000000001" customHeight="1" x14ac:dyDescent="0.25">
      <c r="A86" s="94" t="s">
        <v>122</v>
      </c>
      <c r="B86" s="120">
        <v>3070.1</v>
      </c>
      <c r="C86" s="22"/>
      <c r="D86" s="12" t="s">
        <v>123</v>
      </c>
      <c r="E86" s="119"/>
    </row>
    <row r="87" spans="1:5" ht="20.100000000000001" customHeight="1" x14ac:dyDescent="0.25">
      <c r="A87" s="30" t="s">
        <v>124</v>
      </c>
      <c r="B87" s="7">
        <v>2444.1</v>
      </c>
      <c r="C87" s="22"/>
      <c r="D87" s="12" t="s">
        <v>125</v>
      </c>
      <c r="E87" s="102"/>
    </row>
    <row r="88" spans="1:5" ht="20.100000000000001" customHeight="1" x14ac:dyDescent="0.25">
      <c r="A88" s="30" t="s">
        <v>126</v>
      </c>
      <c r="B88" s="7">
        <v>0</v>
      </c>
      <c r="C88" s="22"/>
      <c r="D88" s="12" t="s">
        <v>127</v>
      </c>
      <c r="E88" s="102"/>
    </row>
    <row r="89" spans="1:5" ht="20.100000000000001" customHeight="1" x14ac:dyDescent="0.25">
      <c r="A89" s="26" t="s">
        <v>106</v>
      </c>
      <c r="B89" s="7">
        <f>B90+B91+B92+B93</f>
        <v>-4526.2</v>
      </c>
      <c r="C89" s="22"/>
      <c r="D89" s="5" t="s">
        <v>128</v>
      </c>
      <c r="E89" s="102"/>
    </row>
    <row r="90" spans="1:5" ht="20.100000000000001" customHeight="1" x14ac:dyDescent="0.25">
      <c r="A90" s="31" t="s">
        <v>129</v>
      </c>
      <c r="B90" s="7">
        <v>-1202.0999999999999</v>
      </c>
      <c r="C90" s="22"/>
      <c r="D90" s="12" t="s">
        <v>130</v>
      </c>
      <c r="E90" s="102"/>
    </row>
    <row r="91" spans="1:5" ht="20.100000000000001" customHeight="1" x14ac:dyDescent="0.25">
      <c r="A91" s="30" t="s">
        <v>131</v>
      </c>
      <c r="B91" s="7">
        <v>-1194.8</v>
      </c>
      <c r="C91" s="22"/>
      <c r="D91" s="51" t="s">
        <v>132</v>
      </c>
      <c r="E91" s="102"/>
    </row>
    <row r="92" spans="1:5" ht="20.100000000000001" customHeight="1" x14ac:dyDescent="0.25">
      <c r="A92" s="30" t="s">
        <v>133</v>
      </c>
      <c r="B92" s="7">
        <v>-2129.3000000000002</v>
      </c>
      <c r="C92" s="22"/>
      <c r="D92" s="12" t="s">
        <v>134</v>
      </c>
      <c r="E92" s="102"/>
    </row>
    <row r="93" spans="1:5" ht="20.100000000000001" customHeight="1" x14ac:dyDescent="0.25">
      <c r="A93" s="30" t="s">
        <v>124</v>
      </c>
      <c r="B93" s="7">
        <v>0</v>
      </c>
      <c r="C93" s="22"/>
      <c r="D93" s="12" t="s">
        <v>125</v>
      </c>
      <c r="E93" s="102"/>
    </row>
    <row r="94" spans="1:5" ht="30.75" customHeight="1" x14ac:dyDescent="0.25">
      <c r="A94" s="53" t="s">
        <v>135</v>
      </c>
      <c r="B94" s="7">
        <f>B95-B96</f>
        <v>1657.8999999999999</v>
      </c>
      <c r="C94" s="22"/>
      <c r="D94" s="50" t="s">
        <v>198</v>
      </c>
      <c r="E94" s="102"/>
    </row>
    <row r="95" spans="1:5" ht="20.100000000000001" customHeight="1" x14ac:dyDescent="0.25">
      <c r="A95" s="26" t="s">
        <v>136</v>
      </c>
      <c r="B95" s="7">
        <v>1699.3</v>
      </c>
      <c r="C95" s="22"/>
      <c r="D95" s="11" t="s">
        <v>137</v>
      </c>
      <c r="E95" s="102"/>
    </row>
    <row r="96" spans="1:5" ht="20.100000000000001" customHeight="1" x14ac:dyDescent="0.25">
      <c r="A96" s="26" t="s">
        <v>138</v>
      </c>
      <c r="B96" s="7">
        <v>41.4</v>
      </c>
      <c r="C96" s="22"/>
      <c r="D96" s="11" t="s">
        <v>139</v>
      </c>
      <c r="E96" s="102"/>
    </row>
    <row r="97" spans="1:5" ht="20.100000000000001" customHeight="1" x14ac:dyDescent="0.25">
      <c r="A97" s="32" t="s">
        <v>140</v>
      </c>
      <c r="B97" s="7">
        <v>-154</v>
      </c>
      <c r="C97" s="22"/>
      <c r="D97" s="11" t="s">
        <v>141</v>
      </c>
      <c r="E97" s="119"/>
    </row>
    <row r="98" spans="1:5" ht="20.100000000000001" customHeight="1" x14ac:dyDescent="0.25">
      <c r="A98" s="33" t="s">
        <v>142</v>
      </c>
      <c r="B98" s="7">
        <f>B101</f>
        <v>-790.70000000000016</v>
      </c>
      <c r="C98" s="22"/>
      <c r="D98" s="9" t="s">
        <v>143</v>
      </c>
      <c r="E98" s="102"/>
    </row>
    <row r="99" spans="1:5" ht="20.100000000000001" customHeight="1" x14ac:dyDescent="0.25">
      <c r="A99" s="27" t="s">
        <v>144</v>
      </c>
      <c r="B99" s="7">
        <f>B100</f>
        <v>-790.70000000000016</v>
      </c>
      <c r="C99" s="22"/>
      <c r="D99" s="12" t="s">
        <v>145</v>
      </c>
      <c r="E99" s="102"/>
    </row>
    <row r="100" spans="1:5" ht="20.100000000000001" customHeight="1" x14ac:dyDescent="0.25">
      <c r="A100" s="34" t="s">
        <v>146</v>
      </c>
      <c r="B100" s="7">
        <f>B101</f>
        <v>-790.70000000000016</v>
      </c>
      <c r="C100" s="22"/>
      <c r="D100" s="12" t="s">
        <v>147</v>
      </c>
      <c r="E100" s="102"/>
    </row>
    <row r="101" spans="1:5" ht="20.100000000000001" customHeight="1" x14ac:dyDescent="0.25">
      <c r="A101" s="34" t="s">
        <v>148</v>
      </c>
      <c r="B101" s="7">
        <f>B102+B103+B104+B105</f>
        <v>-790.70000000000016</v>
      </c>
      <c r="C101" s="22"/>
      <c r="D101" s="12" t="s">
        <v>149</v>
      </c>
      <c r="E101" s="102"/>
    </row>
    <row r="102" spans="1:5" ht="20.100000000000001" customHeight="1" x14ac:dyDescent="0.25">
      <c r="A102" s="35" t="s">
        <v>150</v>
      </c>
      <c r="B102" s="36">
        <v>0</v>
      </c>
      <c r="C102" s="22"/>
      <c r="D102" s="37" t="s">
        <v>151</v>
      </c>
      <c r="E102" s="102"/>
    </row>
    <row r="103" spans="1:5" ht="20.100000000000001" customHeight="1" x14ac:dyDescent="0.25">
      <c r="A103" s="35" t="s">
        <v>152</v>
      </c>
      <c r="B103" s="36">
        <v>-1.4</v>
      </c>
      <c r="C103" s="22"/>
      <c r="D103" s="37" t="s">
        <v>153</v>
      </c>
      <c r="E103" s="102"/>
    </row>
    <row r="104" spans="1:5" ht="20.100000000000001" customHeight="1" x14ac:dyDescent="0.25">
      <c r="A104" s="35" t="s">
        <v>154</v>
      </c>
      <c r="B104" s="36">
        <v>0</v>
      </c>
      <c r="C104" s="22"/>
      <c r="D104" s="37" t="s">
        <v>155</v>
      </c>
      <c r="E104" s="102"/>
    </row>
    <row r="105" spans="1:5" ht="20.100000000000001" customHeight="1" x14ac:dyDescent="0.25">
      <c r="A105" s="35" t="s">
        <v>156</v>
      </c>
      <c r="B105" s="36">
        <f>B106+B109+B113</f>
        <v>-789.30000000000018</v>
      </c>
      <c r="C105" s="22"/>
      <c r="D105" s="37" t="s">
        <v>157</v>
      </c>
      <c r="E105" s="102"/>
    </row>
    <row r="106" spans="1:5" ht="20.100000000000001" customHeight="1" x14ac:dyDescent="0.25">
      <c r="A106" s="38" t="s">
        <v>158</v>
      </c>
      <c r="B106" s="7">
        <f>B107+B108</f>
        <v>-4947.2</v>
      </c>
      <c r="C106" s="22"/>
      <c r="D106" s="39" t="s">
        <v>159</v>
      </c>
      <c r="E106" s="102"/>
    </row>
    <row r="107" spans="1:5" ht="20.100000000000001" customHeight="1" x14ac:dyDescent="0.25">
      <c r="A107" s="137" t="s">
        <v>160</v>
      </c>
      <c r="B107" s="7">
        <v>-6045.2</v>
      </c>
      <c r="C107" s="22"/>
      <c r="D107" s="13" t="s">
        <v>161</v>
      </c>
      <c r="E107" s="102"/>
    </row>
    <row r="108" spans="1:5" ht="20.100000000000001" customHeight="1" x14ac:dyDescent="0.25">
      <c r="A108" s="137" t="s">
        <v>162</v>
      </c>
      <c r="B108" s="7">
        <v>1098</v>
      </c>
      <c r="C108" s="22"/>
      <c r="D108" s="11" t="s">
        <v>163</v>
      </c>
      <c r="E108" s="102"/>
    </row>
    <row r="109" spans="1:5" ht="20.100000000000001" customHeight="1" x14ac:dyDescent="0.25">
      <c r="A109" s="38" t="s">
        <v>164</v>
      </c>
      <c r="B109" s="7">
        <f>B110+B111+B112</f>
        <v>4157.8999999999996</v>
      </c>
      <c r="C109" s="22"/>
      <c r="D109" s="39" t="s">
        <v>165</v>
      </c>
      <c r="E109" s="102"/>
    </row>
    <row r="110" spans="1:5" ht="20.100000000000001" customHeight="1" x14ac:dyDescent="0.25">
      <c r="A110" s="40" t="s">
        <v>166</v>
      </c>
      <c r="B110" s="7">
        <v>0</v>
      </c>
      <c r="C110" s="22"/>
      <c r="D110" s="11" t="s">
        <v>167</v>
      </c>
      <c r="E110" s="102"/>
    </row>
    <row r="111" spans="1:5" ht="20.100000000000001" customHeight="1" x14ac:dyDescent="0.25">
      <c r="A111" s="40" t="s">
        <v>168</v>
      </c>
      <c r="B111" s="7">
        <v>0</v>
      </c>
      <c r="C111" s="22"/>
      <c r="D111" s="11" t="s">
        <v>169</v>
      </c>
      <c r="E111" s="102"/>
    </row>
    <row r="112" spans="1:5" ht="44.25" customHeight="1" x14ac:dyDescent="0.25">
      <c r="A112" s="41" t="s">
        <v>197</v>
      </c>
      <c r="B112" s="7">
        <v>4157.8999999999996</v>
      </c>
      <c r="C112" s="22"/>
      <c r="D112" s="42" t="s">
        <v>196</v>
      </c>
      <c r="E112" s="102"/>
    </row>
    <row r="113" spans="1:5" ht="24" customHeight="1" x14ac:dyDescent="0.25">
      <c r="A113" s="38" t="s">
        <v>170</v>
      </c>
      <c r="B113" s="7">
        <v>0</v>
      </c>
      <c r="C113" s="22"/>
      <c r="D113" s="39" t="s">
        <v>171</v>
      </c>
      <c r="E113" s="102"/>
    </row>
    <row r="114" spans="1:5" ht="45.75" customHeight="1" x14ac:dyDescent="0.25">
      <c r="A114" s="43" t="s">
        <v>172</v>
      </c>
      <c r="B114" s="7">
        <f>B63-(B8+B60)</f>
        <v>1873.1999999999989</v>
      </c>
      <c r="C114" s="22"/>
      <c r="D114" s="44" t="s">
        <v>193</v>
      </c>
      <c r="E114" s="102"/>
    </row>
    <row r="115" spans="1:5" ht="45" customHeight="1" x14ac:dyDescent="0.25">
      <c r="A115" s="45" t="s">
        <v>187</v>
      </c>
      <c r="B115" s="140"/>
      <c r="C115" s="140"/>
      <c r="D115" s="144" t="s">
        <v>188</v>
      </c>
      <c r="E115" s="102"/>
    </row>
    <row r="120" spans="1:5" ht="21" customHeight="1" x14ac:dyDescent="0.25"/>
    <row r="121" spans="1:5" ht="15.75" customHeight="1" x14ac:dyDescent="0.25">
      <c r="B121" s="93"/>
    </row>
    <row r="122" spans="1:5" ht="19.5" customHeight="1" x14ac:dyDescent="0.25"/>
    <row r="123" spans="1:5" ht="24" customHeight="1" x14ac:dyDescent="0.25"/>
  </sheetData>
  <mergeCells count="5">
    <mergeCell ref="A56:D56"/>
    <mergeCell ref="A57:D57"/>
    <mergeCell ref="A4:D4"/>
    <mergeCell ref="A5:D5"/>
    <mergeCell ref="B6:C6"/>
  </mergeCells>
  <printOptions horizontalCentered="1" verticalCentered="1"/>
  <pageMargins left="0" right="0" top="0" bottom="0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5"/>
  <sheetViews>
    <sheetView workbookViewId="0">
      <selection activeCell="A3" sqref="A3:D3"/>
    </sheetView>
  </sheetViews>
  <sheetFormatPr defaultRowHeight="15" x14ac:dyDescent="0.25"/>
  <cols>
    <col min="1" max="1" width="64.85546875" customWidth="1"/>
    <col min="2" max="2" width="13.42578125" customWidth="1"/>
    <col min="3" max="3" width="11.42578125" customWidth="1"/>
    <col min="4" max="4" width="59.5703125" customWidth="1"/>
  </cols>
  <sheetData>
    <row r="3" spans="1:4" ht="24.95" customHeight="1" x14ac:dyDescent="0.3">
      <c r="A3" s="146" t="s">
        <v>232</v>
      </c>
      <c r="B3" s="146"/>
      <c r="C3" s="146"/>
      <c r="D3" s="146"/>
    </row>
    <row r="4" spans="1:4" ht="24.95" customHeight="1" x14ac:dyDescent="0.3">
      <c r="A4" s="148" t="s">
        <v>211</v>
      </c>
      <c r="B4" s="148"/>
      <c r="C4" s="148"/>
      <c r="D4" s="148"/>
    </row>
    <row r="5" spans="1:4" ht="24.95" customHeight="1" thickBot="1" x14ac:dyDescent="0.35">
      <c r="A5" s="46" t="s">
        <v>0</v>
      </c>
      <c r="B5" s="149"/>
      <c r="C5" s="150"/>
      <c r="D5" s="47" t="s">
        <v>1</v>
      </c>
    </row>
    <row r="6" spans="1:4" ht="24.95" customHeight="1" x14ac:dyDescent="0.25">
      <c r="A6" s="54" t="s">
        <v>2</v>
      </c>
      <c r="B6" s="55" t="s">
        <v>194</v>
      </c>
      <c r="C6" s="55" t="s">
        <v>4</v>
      </c>
      <c r="D6" s="56" t="s">
        <v>5</v>
      </c>
    </row>
    <row r="7" spans="1:4" ht="24.95" customHeight="1" x14ac:dyDescent="0.25">
      <c r="A7" s="57" t="s">
        <v>6</v>
      </c>
      <c r="B7" s="7">
        <f>B8+B28+B31+B38</f>
        <v>15038.799999999997</v>
      </c>
      <c r="C7" s="8"/>
      <c r="D7" s="58" t="s">
        <v>7</v>
      </c>
    </row>
    <row r="8" spans="1:4" ht="24.95" customHeight="1" x14ac:dyDescent="0.25">
      <c r="A8" s="59" t="s">
        <v>173</v>
      </c>
      <c r="B8" s="7">
        <f>B9-B17</f>
        <v>18541.199999999997</v>
      </c>
      <c r="C8" s="10"/>
      <c r="D8" s="58" t="s">
        <v>8</v>
      </c>
    </row>
    <row r="9" spans="1:4" ht="24.95" customHeight="1" x14ac:dyDescent="0.25">
      <c r="A9" s="60" t="s">
        <v>9</v>
      </c>
      <c r="B9" s="7">
        <f>B10+B13+B16</f>
        <v>31283.499999999996</v>
      </c>
      <c r="C9" s="7"/>
      <c r="D9" s="61" t="s">
        <v>10</v>
      </c>
    </row>
    <row r="10" spans="1:4" ht="24.95" customHeight="1" x14ac:dyDescent="0.25">
      <c r="A10" s="62" t="s">
        <v>11</v>
      </c>
      <c r="B10" s="7">
        <f>B11+B12</f>
        <v>29613.8</v>
      </c>
      <c r="C10" s="7"/>
      <c r="D10" s="63" t="s">
        <v>12</v>
      </c>
    </row>
    <row r="11" spans="1:4" ht="24.95" customHeight="1" x14ac:dyDescent="0.25">
      <c r="A11" s="62" t="s">
        <v>13</v>
      </c>
      <c r="B11" s="7">
        <v>29613.8</v>
      </c>
      <c r="C11" s="7"/>
      <c r="D11" s="63" t="s">
        <v>14</v>
      </c>
    </row>
    <row r="12" spans="1:4" ht="24.95" customHeight="1" x14ac:dyDescent="0.25">
      <c r="A12" s="62" t="s">
        <v>15</v>
      </c>
      <c r="B12" s="7">
        <v>0</v>
      </c>
      <c r="C12" s="7"/>
      <c r="D12" s="63" t="s">
        <v>16</v>
      </c>
    </row>
    <row r="13" spans="1:4" ht="24.95" customHeight="1" x14ac:dyDescent="0.25">
      <c r="A13" s="62" t="s">
        <v>17</v>
      </c>
      <c r="B13" s="7">
        <f>B14+B15</f>
        <v>1552.1</v>
      </c>
      <c r="C13" s="7"/>
      <c r="D13" s="63" t="s">
        <v>18</v>
      </c>
    </row>
    <row r="14" spans="1:4" ht="24.95" customHeight="1" x14ac:dyDescent="0.25">
      <c r="A14" s="62" t="s">
        <v>19</v>
      </c>
      <c r="B14" s="7">
        <v>1544.5</v>
      </c>
      <c r="C14" s="7"/>
      <c r="D14" s="63" t="s">
        <v>20</v>
      </c>
    </row>
    <row r="15" spans="1:4" ht="24.95" customHeight="1" x14ac:dyDescent="0.25">
      <c r="A15" s="62" t="s">
        <v>15</v>
      </c>
      <c r="B15" s="7">
        <v>7.6</v>
      </c>
      <c r="C15" s="7"/>
      <c r="D15" s="63" t="s">
        <v>16</v>
      </c>
    </row>
    <row r="16" spans="1:4" ht="24.95" customHeight="1" x14ac:dyDescent="0.25">
      <c r="A16" s="64" t="s">
        <v>21</v>
      </c>
      <c r="B16" s="7">
        <v>117.6</v>
      </c>
      <c r="C16" s="7"/>
      <c r="D16" s="63" t="s">
        <v>22</v>
      </c>
    </row>
    <row r="17" spans="1:4" ht="24.95" customHeight="1" x14ac:dyDescent="0.25">
      <c r="A17" s="60" t="s">
        <v>23</v>
      </c>
      <c r="B17" s="7">
        <f>B18+B24</f>
        <v>12742.300000000001</v>
      </c>
      <c r="C17" s="7">
        <f>C18+C24</f>
        <v>14990.9</v>
      </c>
      <c r="D17" s="61" t="s">
        <v>24</v>
      </c>
    </row>
    <row r="18" spans="1:4" ht="24.95" customHeight="1" x14ac:dyDescent="0.25">
      <c r="A18" s="65" t="s">
        <v>25</v>
      </c>
      <c r="B18" s="7">
        <f>B19+B20+B21+B22+B23</f>
        <v>3713.3000000000006</v>
      </c>
      <c r="C18" s="7">
        <f>C19+C20+C21+C22+C23</f>
        <v>4368.6000000000004</v>
      </c>
      <c r="D18" s="66" t="s">
        <v>26</v>
      </c>
    </row>
    <row r="19" spans="1:4" ht="24.95" customHeight="1" x14ac:dyDescent="0.25">
      <c r="A19" s="67" t="s">
        <v>27</v>
      </c>
      <c r="B19" s="7">
        <v>1509.4</v>
      </c>
      <c r="C19" s="7">
        <v>1775.8</v>
      </c>
      <c r="D19" s="61" t="s">
        <v>28</v>
      </c>
    </row>
    <row r="20" spans="1:4" ht="24.95" customHeight="1" x14ac:dyDescent="0.25">
      <c r="A20" s="67" t="s">
        <v>29</v>
      </c>
      <c r="B20" s="7">
        <v>431.9</v>
      </c>
      <c r="C20" s="7">
        <v>508.2</v>
      </c>
      <c r="D20" s="61" t="s">
        <v>30</v>
      </c>
    </row>
    <row r="21" spans="1:4" ht="24.95" customHeight="1" x14ac:dyDescent="0.25">
      <c r="A21" s="65" t="s">
        <v>31</v>
      </c>
      <c r="B21" s="7">
        <v>1636.3</v>
      </c>
      <c r="C21" s="7">
        <v>1925</v>
      </c>
      <c r="D21" s="61" t="s">
        <v>32</v>
      </c>
    </row>
    <row r="22" spans="1:4" ht="24.95" customHeight="1" x14ac:dyDescent="0.25">
      <c r="A22" s="65" t="s">
        <v>33</v>
      </c>
      <c r="B22" s="7">
        <v>134.30000000000001</v>
      </c>
      <c r="C22" s="7">
        <v>158</v>
      </c>
      <c r="D22" s="61" t="s">
        <v>34</v>
      </c>
    </row>
    <row r="23" spans="1:4" ht="24.95" customHeight="1" x14ac:dyDescent="0.25">
      <c r="A23" s="65" t="s">
        <v>35</v>
      </c>
      <c r="B23" s="7">
        <v>1.4</v>
      </c>
      <c r="C23" s="7">
        <v>1.6</v>
      </c>
      <c r="D23" s="61" t="s">
        <v>36</v>
      </c>
    </row>
    <row r="24" spans="1:4" ht="24.95" customHeight="1" x14ac:dyDescent="0.25">
      <c r="A24" s="65" t="s">
        <v>37</v>
      </c>
      <c r="B24" s="7">
        <f>B25+B26+B27</f>
        <v>9029</v>
      </c>
      <c r="C24" s="7">
        <f>C25+C26+C27</f>
        <v>10622.3</v>
      </c>
      <c r="D24" s="66" t="s">
        <v>38</v>
      </c>
    </row>
    <row r="25" spans="1:4" ht="24.95" customHeight="1" x14ac:dyDescent="0.25">
      <c r="A25" s="68" t="s">
        <v>39</v>
      </c>
      <c r="B25" s="7">
        <v>2257.3000000000002</v>
      </c>
      <c r="C25" s="7">
        <v>2655.6</v>
      </c>
      <c r="D25" s="61" t="s">
        <v>40</v>
      </c>
    </row>
    <row r="26" spans="1:4" ht="24.95" customHeight="1" x14ac:dyDescent="0.25">
      <c r="A26" s="68" t="s">
        <v>41</v>
      </c>
      <c r="B26" s="7">
        <v>6771.7</v>
      </c>
      <c r="C26" s="7">
        <v>7966.7</v>
      </c>
      <c r="D26" s="61" t="s">
        <v>42</v>
      </c>
    </row>
    <row r="27" spans="1:4" ht="24.95" customHeight="1" x14ac:dyDescent="0.25">
      <c r="A27" s="68" t="s">
        <v>43</v>
      </c>
      <c r="B27" s="7">
        <v>0</v>
      </c>
      <c r="C27" s="7">
        <v>0</v>
      </c>
      <c r="D27" s="61" t="s">
        <v>44</v>
      </c>
    </row>
    <row r="28" spans="1:4" ht="24.95" customHeight="1" x14ac:dyDescent="0.25">
      <c r="A28" s="59" t="s">
        <v>174</v>
      </c>
      <c r="B28" s="7">
        <f>B29-B30</f>
        <v>-3497.7999999999997</v>
      </c>
      <c r="C28" s="7"/>
      <c r="D28" s="58" t="s">
        <v>45</v>
      </c>
    </row>
    <row r="29" spans="1:4" ht="24.95" customHeight="1" x14ac:dyDescent="0.25">
      <c r="A29" s="60" t="s">
        <v>46</v>
      </c>
      <c r="B29" s="7">
        <v>1843.6</v>
      </c>
      <c r="C29" s="7"/>
      <c r="D29" s="61" t="s">
        <v>47</v>
      </c>
    </row>
    <row r="30" spans="1:4" ht="24.95" customHeight="1" x14ac:dyDescent="0.25">
      <c r="A30" s="60" t="s">
        <v>48</v>
      </c>
      <c r="B30" s="7">
        <v>5341.4</v>
      </c>
      <c r="C30" s="7"/>
      <c r="D30" s="69" t="s">
        <v>49</v>
      </c>
    </row>
    <row r="31" spans="1:4" ht="24.95" customHeight="1" x14ac:dyDescent="0.25">
      <c r="A31" s="59" t="s">
        <v>175</v>
      </c>
      <c r="B31" s="7">
        <f>B32+B33</f>
        <v>-327.5</v>
      </c>
      <c r="C31" s="7"/>
      <c r="D31" s="58" t="s">
        <v>50</v>
      </c>
    </row>
    <row r="32" spans="1:4" ht="24.95" customHeight="1" x14ac:dyDescent="0.25">
      <c r="A32" s="70" t="s">
        <v>51</v>
      </c>
      <c r="B32" s="7">
        <v>18.100000000000001</v>
      </c>
      <c r="C32" s="7"/>
      <c r="D32" s="71" t="s">
        <v>52</v>
      </c>
    </row>
    <row r="33" spans="1:4" ht="24.95" customHeight="1" x14ac:dyDescent="0.25">
      <c r="A33" s="70" t="s">
        <v>53</v>
      </c>
      <c r="B33" s="7">
        <f>B34-B35</f>
        <v>-345.6</v>
      </c>
      <c r="C33" s="7"/>
      <c r="D33" s="71" t="s">
        <v>54</v>
      </c>
    </row>
    <row r="34" spans="1:4" ht="24.95" customHeight="1" x14ac:dyDescent="0.25">
      <c r="A34" s="72" t="s">
        <v>55</v>
      </c>
      <c r="B34" s="7">
        <v>192</v>
      </c>
      <c r="C34" s="7"/>
      <c r="D34" s="71" t="s">
        <v>56</v>
      </c>
    </row>
    <row r="35" spans="1:4" ht="24.95" customHeight="1" x14ac:dyDescent="0.25">
      <c r="A35" s="72" t="s">
        <v>57</v>
      </c>
      <c r="B35" s="7">
        <f>B36+B37</f>
        <v>537.6</v>
      </c>
      <c r="C35" s="7"/>
      <c r="D35" s="71" t="s">
        <v>58</v>
      </c>
    </row>
    <row r="36" spans="1:4" ht="24.95" customHeight="1" x14ac:dyDescent="0.25">
      <c r="A36" s="73" t="s">
        <v>59</v>
      </c>
      <c r="B36" s="7">
        <v>31.7</v>
      </c>
      <c r="C36" s="7"/>
      <c r="D36" s="66" t="s">
        <v>176</v>
      </c>
    </row>
    <row r="37" spans="1:4" ht="24.95" customHeight="1" x14ac:dyDescent="0.25">
      <c r="A37" s="73" t="s">
        <v>60</v>
      </c>
      <c r="B37" s="7">
        <v>505.9</v>
      </c>
      <c r="C37" s="7"/>
      <c r="D37" s="66" t="s">
        <v>177</v>
      </c>
    </row>
    <row r="38" spans="1:4" ht="24.95" customHeight="1" x14ac:dyDescent="0.25">
      <c r="A38" s="59" t="s">
        <v>178</v>
      </c>
      <c r="B38" s="7">
        <f>B39+B40</f>
        <v>322.89999999999998</v>
      </c>
      <c r="C38" s="7"/>
      <c r="D38" s="58" t="s">
        <v>61</v>
      </c>
    </row>
    <row r="39" spans="1:4" ht="24.95" customHeight="1" x14ac:dyDescent="0.25">
      <c r="A39" s="96" t="s">
        <v>62</v>
      </c>
      <c r="B39" s="7">
        <v>153.1</v>
      </c>
      <c r="C39" s="7"/>
      <c r="D39" s="61" t="s">
        <v>63</v>
      </c>
    </row>
    <row r="40" spans="1:4" ht="24.95" customHeight="1" x14ac:dyDescent="0.25">
      <c r="A40" s="70" t="s">
        <v>64</v>
      </c>
      <c r="B40" s="7">
        <f>B41-B44</f>
        <v>169.8</v>
      </c>
      <c r="C40" s="7"/>
      <c r="D40" s="61" t="s">
        <v>65</v>
      </c>
    </row>
    <row r="41" spans="1:4" ht="24.95" customHeight="1" x14ac:dyDescent="0.25">
      <c r="A41" s="72" t="s">
        <v>179</v>
      </c>
      <c r="B41" s="7">
        <f>B42+B43</f>
        <v>171.9</v>
      </c>
      <c r="C41" s="7"/>
      <c r="D41" s="61" t="s">
        <v>66</v>
      </c>
    </row>
    <row r="42" spans="1:4" ht="24.95" customHeight="1" x14ac:dyDescent="0.25">
      <c r="A42" s="76" t="s">
        <v>201</v>
      </c>
      <c r="B42" s="7">
        <v>0</v>
      </c>
      <c r="C42" s="7"/>
      <c r="D42" s="71" t="s">
        <v>67</v>
      </c>
    </row>
    <row r="43" spans="1:4" ht="24.95" customHeight="1" x14ac:dyDescent="0.25">
      <c r="A43" s="95" t="s">
        <v>202</v>
      </c>
      <c r="B43" s="7">
        <v>171.9</v>
      </c>
      <c r="C43" s="7"/>
      <c r="D43" s="66" t="s">
        <v>68</v>
      </c>
    </row>
    <row r="44" spans="1:4" ht="24.95" customHeight="1" x14ac:dyDescent="0.25">
      <c r="A44" s="72" t="s">
        <v>182</v>
      </c>
      <c r="B44" s="7">
        <f>B45+B46</f>
        <v>2.1</v>
      </c>
      <c r="C44" s="7"/>
      <c r="D44" s="61" t="s">
        <v>69</v>
      </c>
    </row>
    <row r="45" spans="1:4" ht="24.95" customHeight="1" x14ac:dyDescent="0.25">
      <c r="A45" s="76" t="s">
        <v>183</v>
      </c>
      <c r="B45" s="7">
        <v>0</v>
      </c>
      <c r="C45" s="7"/>
      <c r="D45" s="71" t="s">
        <v>70</v>
      </c>
    </row>
    <row r="46" spans="1:4" ht="24.95" customHeight="1" x14ac:dyDescent="0.25">
      <c r="A46" s="121" t="s">
        <v>199</v>
      </c>
      <c r="B46" s="49">
        <f>B47+B48</f>
        <v>2.1</v>
      </c>
      <c r="C46" s="7"/>
      <c r="D46" s="66" t="s">
        <v>71</v>
      </c>
    </row>
    <row r="47" spans="1:4" ht="24.95" customHeight="1" x14ac:dyDescent="0.25">
      <c r="A47" s="65" t="s">
        <v>200</v>
      </c>
      <c r="B47" s="7">
        <v>0</v>
      </c>
      <c r="C47" s="7"/>
      <c r="D47" s="61" t="s">
        <v>191</v>
      </c>
    </row>
    <row r="48" spans="1:4" ht="24.95" customHeight="1" thickBot="1" x14ac:dyDescent="0.3">
      <c r="A48" s="122" t="s">
        <v>73</v>
      </c>
      <c r="B48" s="74">
        <v>2.1</v>
      </c>
      <c r="C48" s="74"/>
      <c r="D48" s="75" t="s">
        <v>192</v>
      </c>
    </row>
    <row r="49" spans="1:4" ht="20.25" customHeight="1" x14ac:dyDescent="0.25">
      <c r="A49" s="14" t="s">
        <v>74</v>
      </c>
      <c r="B49" s="99"/>
      <c r="C49" s="99"/>
      <c r="D49" s="16" t="s">
        <v>75</v>
      </c>
    </row>
    <row r="50" spans="1:4" ht="25.5" customHeight="1" x14ac:dyDescent="0.25">
      <c r="A50" s="104" t="s">
        <v>220</v>
      </c>
      <c r="B50" s="17"/>
      <c r="C50" s="18"/>
      <c r="D50" s="19" t="s">
        <v>219</v>
      </c>
    </row>
    <row r="51" spans="1:4" ht="16.5" customHeight="1" x14ac:dyDescent="0.25">
      <c r="A51" s="106" t="s">
        <v>185</v>
      </c>
      <c r="B51" s="20"/>
      <c r="C51" s="20"/>
      <c r="D51" s="20" t="s">
        <v>186</v>
      </c>
    </row>
    <row r="52" spans="1:4" ht="15.75" customHeight="1" x14ac:dyDescent="0.25">
      <c r="A52" s="106"/>
      <c r="B52" s="20"/>
      <c r="C52" s="20"/>
      <c r="D52" s="20"/>
    </row>
    <row r="53" spans="1:4" ht="17.25" customHeight="1" x14ac:dyDescent="0.3">
      <c r="A53" s="107"/>
      <c r="B53" s="107"/>
      <c r="C53" s="107"/>
      <c r="D53" s="107"/>
    </row>
    <row r="54" spans="1:4" ht="15" customHeight="1" x14ac:dyDescent="0.3">
      <c r="A54" s="107"/>
      <c r="B54" s="107"/>
      <c r="C54" s="107"/>
      <c r="D54" s="107"/>
    </row>
    <row r="55" spans="1:4" ht="18.75" customHeight="1" x14ac:dyDescent="0.3">
      <c r="A55" s="145" t="s">
        <v>232</v>
      </c>
      <c r="B55" s="145"/>
      <c r="C55" s="145"/>
      <c r="D55" s="145"/>
    </row>
    <row r="56" spans="1:4" ht="21" customHeight="1" x14ac:dyDescent="0.3">
      <c r="A56" s="151" t="s">
        <v>211</v>
      </c>
      <c r="B56" s="151"/>
      <c r="C56" s="151"/>
      <c r="D56" s="151"/>
    </row>
    <row r="57" spans="1:4" ht="21" customHeight="1" x14ac:dyDescent="0.3">
      <c r="A57" s="111" t="s">
        <v>76</v>
      </c>
      <c r="B57" s="112"/>
      <c r="C57" s="107"/>
      <c r="D57" s="113" t="s">
        <v>1</v>
      </c>
    </row>
    <row r="58" spans="1:4" ht="21" customHeight="1" x14ac:dyDescent="0.25">
      <c r="A58" s="6" t="s">
        <v>2</v>
      </c>
      <c r="B58" s="4" t="s">
        <v>194</v>
      </c>
      <c r="C58" s="4" t="s">
        <v>4</v>
      </c>
      <c r="D58" s="29" t="s">
        <v>77</v>
      </c>
    </row>
    <row r="59" spans="1:4" ht="24.95" customHeight="1" x14ac:dyDescent="0.25">
      <c r="A59" s="6" t="s">
        <v>78</v>
      </c>
      <c r="B59" s="7">
        <f>B60-B61</f>
        <v>-9.5</v>
      </c>
      <c r="C59" s="22"/>
      <c r="D59" s="9" t="s">
        <v>79</v>
      </c>
    </row>
    <row r="60" spans="1:4" ht="24.95" customHeight="1" x14ac:dyDescent="0.25">
      <c r="A60" s="3" t="s">
        <v>80</v>
      </c>
      <c r="B60" s="7">
        <v>0.1</v>
      </c>
      <c r="C60" s="22"/>
      <c r="D60" s="11" t="s">
        <v>81</v>
      </c>
    </row>
    <row r="61" spans="1:4" ht="24.95" customHeight="1" x14ac:dyDescent="0.25">
      <c r="A61" s="3" t="s">
        <v>82</v>
      </c>
      <c r="B61" s="7">
        <v>9.6</v>
      </c>
      <c r="C61" s="22"/>
      <c r="D61" s="5" t="s">
        <v>83</v>
      </c>
    </row>
    <row r="62" spans="1:4" ht="24.95" customHeight="1" x14ac:dyDescent="0.25">
      <c r="A62" s="23" t="s">
        <v>84</v>
      </c>
      <c r="B62" s="7">
        <f>B63+B66+B81+B97</f>
        <v>17453.2</v>
      </c>
      <c r="C62" s="22"/>
      <c r="D62" s="9" t="s">
        <v>85</v>
      </c>
    </row>
    <row r="63" spans="1:4" ht="24.95" customHeight="1" x14ac:dyDescent="0.25">
      <c r="A63" s="24" t="s">
        <v>86</v>
      </c>
      <c r="B63" s="7">
        <f>B64-B65</f>
        <v>634.5</v>
      </c>
      <c r="C63" s="22"/>
      <c r="D63" s="9" t="s">
        <v>87</v>
      </c>
    </row>
    <row r="64" spans="1:4" ht="24.95" customHeight="1" x14ac:dyDescent="0.25">
      <c r="A64" s="3" t="s">
        <v>88</v>
      </c>
      <c r="B64" s="7">
        <v>82</v>
      </c>
      <c r="C64" s="22"/>
      <c r="D64" s="12" t="s">
        <v>89</v>
      </c>
    </row>
    <row r="65" spans="1:4" ht="24.95" customHeight="1" x14ac:dyDescent="0.25">
      <c r="A65" s="3" t="s">
        <v>90</v>
      </c>
      <c r="B65" s="101">
        <v>-552.5</v>
      </c>
      <c r="C65" s="22"/>
      <c r="D65" s="12" t="s">
        <v>91</v>
      </c>
    </row>
    <row r="66" spans="1:4" ht="24.95" customHeight="1" x14ac:dyDescent="0.25">
      <c r="A66" s="24" t="s">
        <v>92</v>
      </c>
      <c r="B66" s="25">
        <f>B67-B74</f>
        <v>-549.4</v>
      </c>
      <c r="C66" s="22"/>
      <c r="D66" s="9" t="s">
        <v>93</v>
      </c>
    </row>
    <row r="67" spans="1:4" ht="24.95" customHeight="1" x14ac:dyDescent="0.25">
      <c r="A67" s="26" t="s">
        <v>94</v>
      </c>
      <c r="B67" s="25">
        <f>B68+B71</f>
        <v>-549.5</v>
      </c>
      <c r="C67" s="22"/>
      <c r="D67" s="12" t="s">
        <v>95</v>
      </c>
    </row>
    <row r="68" spans="1:4" ht="24.95" customHeight="1" x14ac:dyDescent="0.25">
      <c r="A68" s="27" t="s">
        <v>96</v>
      </c>
      <c r="B68" s="25">
        <f>B69-B70</f>
        <v>-549.5</v>
      </c>
      <c r="C68" s="22"/>
      <c r="D68" s="12" t="s">
        <v>97</v>
      </c>
    </row>
    <row r="69" spans="1:4" ht="24.95" customHeight="1" x14ac:dyDescent="0.25">
      <c r="A69" s="27" t="s">
        <v>98</v>
      </c>
      <c r="B69" s="25">
        <v>1373.6</v>
      </c>
      <c r="C69" s="22"/>
      <c r="D69" s="12" t="s">
        <v>99</v>
      </c>
    </row>
    <row r="70" spans="1:4" ht="24.95" customHeight="1" x14ac:dyDescent="0.25">
      <c r="A70" s="27" t="s">
        <v>100</v>
      </c>
      <c r="B70" s="25">
        <v>1923.1</v>
      </c>
      <c r="C70" s="22"/>
      <c r="D70" s="12" t="s">
        <v>101</v>
      </c>
    </row>
    <row r="71" spans="1:4" ht="24.95" customHeight="1" x14ac:dyDescent="0.25">
      <c r="A71" s="27" t="s">
        <v>102</v>
      </c>
      <c r="B71" s="25">
        <f>B72-B73</f>
        <v>0</v>
      </c>
      <c r="C71" s="22"/>
      <c r="D71" s="12" t="s">
        <v>103</v>
      </c>
    </row>
    <row r="72" spans="1:4" ht="24.95" customHeight="1" x14ac:dyDescent="0.25">
      <c r="A72" s="27" t="s">
        <v>104</v>
      </c>
      <c r="B72" s="25">
        <v>0</v>
      </c>
      <c r="C72" s="22"/>
      <c r="D72" s="12" t="s">
        <v>99</v>
      </c>
    </row>
    <row r="73" spans="1:4" ht="24.95" customHeight="1" x14ac:dyDescent="0.25">
      <c r="A73" s="27" t="s">
        <v>105</v>
      </c>
      <c r="B73" s="25">
        <v>0</v>
      </c>
      <c r="C73" s="22"/>
      <c r="D73" s="12" t="s">
        <v>101</v>
      </c>
    </row>
    <row r="74" spans="1:4" ht="24.95" customHeight="1" x14ac:dyDescent="0.25">
      <c r="A74" s="26" t="s">
        <v>106</v>
      </c>
      <c r="B74" s="25">
        <f>B75+B78</f>
        <v>-9.9999999999999978E-2</v>
      </c>
      <c r="C74" s="22"/>
      <c r="D74" s="5" t="s">
        <v>107</v>
      </c>
    </row>
    <row r="75" spans="1:4" ht="24.95" customHeight="1" x14ac:dyDescent="0.25">
      <c r="A75" s="27" t="s">
        <v>108</v>
      </c>
      <c r="B75" s="25">
        <f>B76-B77</f>
        <v>0</v>
      </c>
      <c r="C75" s="22"/>
      <c r="D75" s="12" t="s">
        <v>97</v>
      </c>
    </row>
    <row r="76" spans="1:4" ht="24.95" customHeight="1" x14ac:dyDescent="0.25">
      <c r="A76" s="27" t="s">
        <v>109</v>
      </c>
      <c r="B76" s="25">
        <v>0</v>
      </c>
      <c r="C76" s="22"/>
      <c r="D76" s="12" t="s">
        <v>99</v>
      </c>
    </row>
    <row r="77" spans="1:4" ht="24.95" customHeight="1" x14ac:dyDescent="0.25">
      <c r="A77" s="27" t="s">
        <v>105</v>
      </c>
      <c r="B77" s="25">
        <v>0</v>
      </c>
      <c r="C77" s="22"/>
      <c r="D77" s="12" t="s">
        <v>101</v>
      </c>
    </row>
    <row r="78" spans="1:4" ht="24.95" customHeight="1" x14ac:dyDescent="0.25">
      <c r="A78" s="28" t="s">
        <v>110</v>
      </c>
      <c r="B78" s="25">
        <f>B79-B80</f>
        <v>-9.9999999999999978E-2</v>
      </c>
      <c r="C78" s="22"/>
      <c r="D78" s="12" t="s">
        <v>103</v>
      </c>
    </row>
    <row r="79" spans="1:4" ht="24.95" customHeight="1" x14ac:dyDescent="0.25">
      <c r="A79" s="27" t="s">
        <v>109</v>
      </c>
      <c r="B79" s="25">
        <v>0.2</v>
      </c>
      <c r="C79" s="22"/>
      <c r="D79" s="12" t="s">
        <v>111</v>
      </c>
    </row>
    <row r="80" spans="1:4" ht="24.95" customHeight="1" x14ac:dyDescent="0.25">
      <c r="A80" s="27" t="s">
        <v>112</v>
      </c>
      <c r="B80" s="25">
        <v>0.3</v>
      </c>
      <c r="C80" s="22"/>
      <c r="D80" s="12" t="s">
        <v>113</v>
      </c>
    </row>
    <row r="81" spans="1:4" ht="24.95" customHeight="1" x14ac:dyDescent="0.25">
      <c r="A81" s="24" t="s">
        <v>114</v>
      </c>
      <c r="B81" s="7">
        <f>B82+B93+B96</f>
        <v>8761.1</v>
      </c>
      <c r="C81" s="22"/>
      <c r="D81" s="9" t="s">
        <v>115</v>
      </c>
    </row>
    <row r="82" spans="1:4" ht="24.95" customHeight="1" x14ac:dyDescent="0.25">
      <c r="A82" s="34" t="s">
        <v>116</v>
      </c>
      <c r="B82" s="7">
        <f>B83-B88</f>
        <v>6168.9</v>
      </c>
      <c r="C82" s="22"/>
      <c r="D82" s="11" t="s">
        <v>117</v>
      </c>
    </row>
    <row r="83" spans="1:4" ht="24.95" customHeight="1" x14ac:dyDescent="0.25">
      <c r="A83" s="26" t="s">
        <v>118</v>
      </c>
      <c r="B83" s="7">
        <f>B84+B85+B86+B87</f>
        <v>4045.7</v>
      </c>
      <c r="C83" s="22"/>
      <c r="D83" s="12" t="s">
        <v>119</v>
      </c>
    </row>
    <row r="84" spans="1:4" ht="24.95" customHeight="1" x14ac:dyDescent="0.25">
      <c r="A84" s="30" t="s">
        <v>120</v>
      </c>
      <c r="B84" s="7">
        <v>1.2</v>
      </c>
      <c r="C84" s="22"/>
      <c r="D84" s="12" t="s">
        <v>121</v>
      </c>
    </row>
    <row r="85" spans="1:4" ht="24.95" customHeight="1" x14ac:dyDescent="0.25">
      <c r="A85" s="94" t="s">
        <v>122</v>
      </c>
      <c r="B85" s="120">
        <v>216.9</v>
      </c>
      <c r="C85" s="22"/>
      <c r="D85" s="12" t="s">
        <v>123</v>
      </c>
    </row>
    <row r="86" spans="1:4" ht="24.95" customHeight="1" x14ac:dyDescent="0.25">
      <c r="A86" s="30" t="s">
        <v>124</v>
      </c>
      <c r="B86" s="7">
        <v>3827.6</v>
      </c>
      <c r="C86" s="22"/>
      <c r="D86" s="12" t="s">
        <v>125</v>
      </c>
    </row>
    <row r="87" spans="1:4" ht="24.95" customHeight="1" x14ac:dyDescent="0.25">
      <c r="A87" s="30" t="s">
        <v>126</v>
      </c>
      <c r="B87" s="7">
        <v>0</v>
      </c>
      <c r="C87" s="22"/>
      <c r="D87" s="12" t="s">
        <v>127</v>
      </c>
    </row>
    <row r="88" spans="1:4" ht="24.95" customHeight="1" x14ac:dyDescent="0.25">
      <c r="A88" s="26" t="s">
        <v>106</v>
      </c>
      <c r="B88" s="7">
        <f>B89+B90+B91+B92</f>
        <v>-2123.2000000000003</v>
      </c>
      <c r="C88" s="22"/>
      <c r="D88" s="5" t="s">
        <v>128</v>
      </c>
    </row>
    <row r="89" spans="1:4" ht="24.95" customHeight="1" x14ac:dyDescent="0.25">
      <c r="A89" s="31" t="s">
        <v>129</v>
      </c>
      <c r="B89" s="7">
        <v>-745.5</v>
      </c>
      <c r="C89" s="22"/>
      <c r="D89" s="12" t="s">
        <v>130</v>
      </c>
    </row>
    <row r="90" spans="1:4" ht="24.95" customHeight="1" x14ac:dyDescent="0.25">
      <c r="A90" s="30" t="s">
        <v>131</v>
      </c>
      <c r="B90" s="7">
        <v>-1068.9000000000001</v>
      </c>
      <c r="C90" s="22"/>
      <c r="D90" s="51" t="s">
        <v>132</v>
      </c>
    </row>
    <row r="91" spans="1:4" ht="24.95" customHeight="1" x14ac:dyDescent="0.25">
      <c r="A91" s="30" t="s">
        <v>133</v>
      </c>
      <c r="B91" s="7">
        <v>-308.8</v>
      </c>
      <c r="C91" s="22"/>
      <c r="D91" s="12" t="s">
        <v>134</v>
      </c>
    </row>
    <row r="92" spans="1:4" ht="24.95" customHeight="1" x14ac:dyDescent="0.25">
      <c r="A92" s="30" t="s">
        <v>124</v>
      </c>
      <c r="B92" s="7">
        <v>0</v>
      </c>
      <c r="C92" s="22"/>
      <c r="D92" s="12" t="s">
        <v>125</v>
      </c>
    </row>
    <row r="93" spans="1:4" ht="30.75" customHeight="1" x14ac:dyDescent="0.25">
      <c r="A93" s="53" t="s">
        <v>212</v>
      </c>
      <c r="B93" s="7">
        <f>B94-B95</f>
        <v>2154</v>
      </c>
      <c r="C93" s="22"/>
      <c r="D93" s="50" t="s">
        <v>221</v>
      </c>
    </row>
    <row r="94" spans="1:4" ht="24.95" customHeight="1" x14ac:dyDescent="0.25">
      <c r="A94" s="26" t="s">
        <v>136</v>
      </c>
      <c r="B94" s="7">
        <v>2250.4</v>
      </c>
      <c r="C94" s="22"/>
      <c r="D94" s="11" t="s">
        <v>137</v>
      </c>
    </row>
    <row r="95" spans="1:4" ht="24.95" customHeight="1" x14ac:dyDescent="0.25">
      <c r="A95" s="26" t="s">
        <v>138</v>
      </c>
      <c r="B95" s="7">
        <v>96.4</v>
      </c>
      <c r="C95" s="22"/>
      <c r="D95" s="11" t="s">
        <v>139</v>
      </c>
    </row>
    <row r="96" spans="1:4" ht="24.95" customHeight="1" x14ac:dyDescent="0.25">
      <c r="A96" s="32" t="s">
        <v>140</v>
      </c>
      <c r="B96" s="120">
        <v>438.2</v>
      </c>
      <c r="C96" s="22"/>
      <c r="D96" s="11" t="s">
        <v>141</v>
      </c>
    </row>
    <row r="97" spans="1:4" ht="24.95" customHeight="1" x14ac:dyDescent="0.25">
      <c r="A97" s="33" t="s">
        <v>142</v>
      </c>
      <c r="B97" s="7">
        <f>B100</f>
        <v>8607</v>
      </c>
      <c r="C97" s="22"/>
      <c r="D97" s="9" t="s">
        <v>143</v>
      </c>
    </row>
    <row r="98" spans="1:4" ht="24.95" customHeight="1" x14ac:dyDescent="0.25">
      <c r="A98" s="27" t="s">
        <v>144</v>
      </c>
      <c r="B98" s="7">
        <f>B99</f>
        <v>8607</v>
      </c>
      <c r="C98" s="22"/>
      <c r="D98" s="12" t="s">
        <v>145</v>
      </c>
    </row>
    <row r="99" spans="1:4" ht="24.95" customHeight="1" x14ac:dyDescent="0.25">
      <c r="A99" s="34" t="s">
        <v>146</v>
      </c>
      <c r="B99" s="7">
        <f>B100</f>
        <v>8607</v>
      </c>
      <c r="C99" s="22"/>
      <c r="D99" s="12" t="s">
        <v>147</v>
      </c>
    </row>
    <row r="100" spans="1:4" ht="24.95" customHeight="1" x14ac:dyDescent="0.25">
      <c r="A100" s="34" t="s">
        <v>148</v>
      </c>
      <c r="B100" s="7">
        <f>B101+B102+B103+B104</f>
        <v>8607</v>
      </c>
      <c r="C100" s="22"/>
      <c r="D100" s="12" t="s">
        <v>149</v>
      </c>
    </row>
    <row r="101" spans="1:4" ht="24.95" customHeight="1" x14ac:dyDescent="0.25">
      <c r="A101" s="135" t="s">
        <v>150</v>
      </c>
      <c r="B101" s="123">
        <v>1605.9</v>
      </c>
      <c r="C101" s="22"/>
      <c r="D101" s="136" t="s">
        <v>151</v>
      </c>
    </row>
    <row r="102" spans="1:4" ht="24.95" customHeight="1" x14ac:dyDescent="0.25">
      <c r="A102" s="135" t="s">
        <v>152</v>
      </c>
      <c r="B102" s="123">
        <v>-2.7</v>
      </c>
      <c r="C102" s="22"/>
      <c r="D102" s="136" t="s">
        <v>153</v>
      </c>
    </row>
    <row r="103" spans="1:4" ht="24.95" customHeight="1" x14ac:dyDescent="0.25">
      <c r="A103" s="135" t="s">
        <v>154</v>
      </c>
      <c r="B103" s="123">
        <v>0</v>
      </c>
      <c r="C103" s="22"/>
      <c r="D103" s="136" t="s">
        <v>155</v>
      </c>
    </row>
    <row r="104" spans="1:4" ht="24.95" customHeight="1" x14ac:dyDescent="0.25">
      <c r="A104" s="135" t="s">
        <v>156</v>
      </c>
      <c r="B104" s="123">
        <f>B105+B108+B112</f>
        <v>7003.7999999999993</v>
      </c>
      <c r="C104" s="22"/>
      <c r="D104" s="136" t="s">
        <v>157</v>
      </c>
    </row>
    <row r="105" spans="1:4" ht="24.95" customHeight="1" x14ac:dyDescent="0.25">
      <c r="A105" s="38" t="s">
        <v>158</v>
      </c>
      <c r="B105" s="7">
        <f>B106+B107</f>
        <v>-345.90000000000009</v>
      </c>
      <c r="C105" s="22"/>
      <c r="D105" s="39" t="s">
        <v>159</v>
      </c>
    </row>
    <row r="106" spans="1:4" ht="24.95" customHeight="1" x14ac:dyDescent="0.25">
      <c r="A106" s="137" t="s">
        <v>160</v>
      </c>
      <c r="B106" s="7">
        <v>-885.2</v>
      </c>
      <c r="C106" s="22"/>
      <c r="D106" s="13" t="s">
        <v>161</v>
      </c>
    </row>
    <row r="107" spans="1:4" ht="24.95" customHeight="1" x14ac:dyDescent="0.25">
      <c r="A107" s="137" t="s">
        <v>162</v>
      </c>
      <c r="B107" s="7">
        <v>539.29999999999995</v>
      </c>
      <c r="C107" s="22"/>
      <c r="D107" s="11" t="s">
        <v>163</v>
      </c>
    </row>
    <row r="108" spans="1:4" ht="24.95" customHeight="1" x14ac:dyDescent="0.25">
      <c r="A108" s="38" t="s">
        <v>164</v>
      </c>
      <c r="B108" s="7">
        <f>B109+B110+B111</f>
        <v>7349.7</v>
      </c>
      <c r="C108" s="22"/>
      <c r="D108" s="39" t="s">
        <v>165</v>
      </c>
    </row>
    <row r="109" spans="1:4" ht="24.95" customHeight="1" x14ac:dyDescent="0.25">
      <c r="A109" s="40" t="s">
        <v>166</v>
      </c>
      <c r="B109" s="7">
        <v>0</v>
      </c>
      <c r="C109" s="22"/>
      <c r="D109" s="11" t="s">
        <v>167</v>
      </c>
    </row>
    <row r="110" spans="1:4" ht="24.95" customHeight="1" x14ac:dyDescent="0.25">
      <c r="A110" s="40" t="s">
        <v>168</v>
      </c>
      <c r="B110" s="7">
        <v>0</v>
      </c>
      <c r="C110" s="22"/>
      <c r="D110" s="11" t="s">
        <v>169</v>
      </c>
    </row>
    <row r="111" spans="1:4" ht="36" customHeight="1" x14ac:dyDescent="0.25">
      <c r="A111" s="41" t="s">
        <v>197</v>
      </c>
      <c r="B111" s="7">
        <v>7349.7</v>
      </c>
      <c r="C111" s="22"/>
      <c r="D111" s="42" t="s">
        <v>196</v>
      </c>
    </row>
    <row r="112" spans="1:4" ht="24.95" customHeight="1" x14ac:dyDescent="0.25">
      <c r="A112" s="38" t="s">
        <v>170</v>
      </c>
      <c r="B112" s="7">
        <v>0</v>
      </c>
      <c r="C112" s="22"/>
      <c r="D112" s="39" t="s">
        <v>171</v>
      </c>
    </row>
    <row r="113" spans="1:4" ht="33.75" customHeight="1" x14ac:dyDescent="0.25">
      <c r="A113" s="43" t="s">
        <v>226</v>
      </c>
      <c r="B113" s="7">
        <f>B62-(B7+B59)</f>
        <v>2423.9000000000033</v>
      </c>
      <c r="C113" s="22"/>
      <c r="D113" s="44" t="s">
        <v>193</v>
      </c>
    </row>
    <row r="114" spans="1:4" ht="38.25" customHeight="1" x14ac:dyDescent="0.25">
      <c r="A114" s="45" t="s">
        <v>187</v>
      </c>
      <c r="B114" s="99"/>
      <c r="C114" s="99"/>
      <c r="D114" s="116" t="s">
        <v>188</v>
      </c>
    </row>
    <row r="115" spans="1:4" ht="24.95" customHeight="1" x14ac:dyDescent="0.25"/>
  </sheetData>
  <mergeCells count="5">
    <mergeCell ref="A3:D3"/>
    <mergeCell ref="A4:D4"/>
    <mergeCell ref="B5:C5"/>
    <mergeCell ref="A55:D55"/>
    <mergeCell ref="A56:D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4"/>
  <sheetViews>
    <sheetView workbookViewId="0">
      <selection activeCell="A3" sqref="A3:D3"/>
    </sheetView>
  </sheetViews>
  <sheetFormatPr defaultRowHeight="15" x14ac:dyDescent="0.25"/>
  <cols>
    <col min="1" max="1" width="58.28515625" bestFit="1" customWidth="1"/>
    <col min="2" max="2" width="10.85546875" customWidth="1"/>
    <col min="3" max="3" width="10" customWidth="1"/>
    <col min="4" max="4" width="55.42578125" customWidth="1"/>
  </cols>
  <sheetData>
    <row r="3" spans="1:4" ht="24.95" customHeight="1" x14ac:dyDescent="0.25">
      <c r="A3" s="152" t="s">
        <v>231</v>
      </c>
      <c r="B3" s="152"/>
      <c r="C3" s="152"/>
      <c r="D3" s="152"/>
    </row>
    <row r="4" spans="1:4" ht="24.95" customHeight="1" x14ac:dyDescent="0.25">
      <c r="A4" s="153" t="s">
        <v>210</v>
      </c>
      <c r="B4" s="153"/>
      <c r="C4" s="153"/>
      <c r="D4" s="153"/>
    </row>
    <row r="5" spans="1:4" ht="24.95" customHeight="1" thickBot="1" x14ac:dyDescent="0.35">
      <c r="A5" s="1" t="s">
        <v>0</v>
      </c>
      <c r="B5" s="154"/>
      <c r="C5" s="154"/>
      <c r="D5" s="2" t="s">
        <v>1</v>
      </c>
    </row>
    <row r="6" spans="1:4" ht="24.95" customHeight="1" x14ac:dyDescent="0.25">
      <c r="A6" s="54" t="s">
        <v>2</v>
      </c>
      <c r="B6" s="55" t="s">
        <v>194</v>
      </c>
      <c r="C6" s="55" t="s">
        <v>4</v>
      </c>
      <c r="D6" s="56" t="s">
        <v>5</v>
      </c>
    </row>
    <row r="7" spans="1:4" ht="24.95" customHeight="1" x14ac:dyDescent="0.25">
      <c r="A7" s="57" t="s">
        <v>6</v>
      </c>
      <c r="B7" s="7">
        <f>B8+B28+B31+B38</f>
        <v>16997.599999999995</v>
      </c>
      <c r="C7" s="8"/>
      <c r="D7" s="58" t="s">
        <v>7</v>
      </c>
    </row>
    <row r="8" spans="1:4" ht="24.95" customHeight="1" x14ac:dyDescent="0.25">
      <c r="A8" s="59" t="s">
        <v>173</v>
      </c>
      <c r="B8" s="7">
        <f>B9-B17</f>
        <v>20412.499999999996</v>
      </c>
      <c r="C8" s="10"/>
      <c r="D8" s="58" t="s">
        <v>8</v>
      </c>
    </row>
    <row r="9" spans="1:4" ht="24.95" customHeight="1" x14ac:dyDescent="0.25">
      <c r="A9" s="60" t="s">
        <v>9</v>
      </c>
      <c r="B9" s="7">
        <f>B10+B13+B16</f>
        <v>33134.699999999997</v>
      </c>
      <c r="C9" s="7"/>
      <c r="D9" s="61" t="s">
        <v>10</v>
      </c>
    </row>
    <row r="10" spans="1:4" ht="24.95" customHeight="1" x14ac:dyDescent="0.25">
      <c r="A10" s="62" t="s">
        <v>11</v>
      </c>
      <c r="B10" s="7">
        <f>B11+B12</f>
        <v>31947.1</v>
      </c>
      <c r="C10" s="7"/>
      <c r="D10" s="63" t="s">
        <v>12</v>
      </c>
    </row>
    <row r="11" spans="1:4" ht="24.95" customHeight="1" x14ac:dyDescent="0.25">
      <c r="A11" s="62" t="s">
        <v>13</v>
      </c>
      <c r="B11" s="7">
        <v>31947.1</v>
      </c>
      <c r="C11" s="7"/>
      <c r="D11" s="63" t="s">
        <v>14</v>
      </c>
    </row>
    <row r="12" spans="1:4" ht="24.95" customHeight="1" x14ac:dyDescent="0.25">
      <c r="A12" s="62" t="s">
        <v>15</v>
      </c>
      <c r="B12" s="7">
        <v>0</v>
      </c>
      <c r="C12" s="7"/>
      <c r="D12" s="63" t="s">
        <v>16</v>
      </c>
    </row>
    <row r="13" spans="1:4" ht="24.95" customHeight="1" x14ac:dyDescent="0.25">
      <c r="A13" s="62" t="s">
        <v>17</v>
      </c>
      <c r="B13" s="7">
        <f>B14+B15</f>
        <v>1160.8999999999999</v>
      </c>
      <c r="C13" s="7"/>
      <c r="D13" s="63" t="s">
        <v>18</v>
      </c>
    </row>
    <row r="14" spans="1:4" ht="24.95" customHeight="1" x14ac:dyDescent="0.25">
      <c r="A14" s="62" t="s">
        <v>19</v>
      </c>
      <c r="B14" s="7">
        <v>1088.5999999999999</v>
      </c>
      <c r="C14" s="7"/>
      <c r="D14" s="63" t="s">
        <v>20</v>
      </c>
    </row>
    <row r="15" spans="1:4" ht="24.95" customHeight="1" x14ac:dyDescent="0.25">
      <c r="A15" s="62" t="s">
        <v>15</v>
      </c>
      <c r="B15" s="7">
        <v>72.3</v>
      </c>
      <c r="C15" s="7"/>
      <c r="D15" s="63" t="s">
        <v>16</v>
      </c>
    </row>
    <row r="16" spans="1:4" ht="24.95" customHeight="1" x14ac:dyDescent="0.25">
      <c r="A16" s="64" t="s">
        <v>21</v>
      </c>
      <c r="B16" s="7">
        <v>26.7</v>
      </c>
      <c r="C16" s="7"/>
      <c r="D16" s="63" t="s">
        <v>22</v>
      </c>
    </row>
    <row r="17" spans="1:4" ht="24.95" customHeight="1" x14ac:dyDescent="0.25">
      <c r="A17" s="60" t="s">
        <v>23</v>
      </c>
      <c r="B17" s="7">
        <f>B18+B24</f>
        <v>12722.2</v>
      </c>
      <c r="C17" s="7">
        <f>C18+C24</f>
        <v>14967.3</v>
      </c>
      <c r="D17" s="61" t="s">
        <v>24</v>
      </c>
    </row>
    <row r="18" spans="1:4" ht="24.95" customHeight="1" x14ac:dyDescent="0.25">
      <c r="A18" s="65" t="s">
        <v>25</v>
      </c>
      <c r="B18" s="7">
        <f>B19+B20+B21+B22+B23</f>
        <v>2440.0999999999995</v>
      </c>
      <c r="C18" s="7">
        <f>C19+C20+C21+C22+C23</f>
        <v>2870.7000000000003</v>
      </c>
      <c r="D18" s="66" t="s">
        <v>26</v>
      </c>
    </row>
    <row r="19" spans="1:4" ht="24.95" customHeight="1" x14ac:dyDescent="0.25">
      <c r="A19" s="67" t="s">
        <v>27</v>
      </c>
      <c r="B19" s="7">
        <v>741.8</v>
      </c>
      <c r="C19" s="7">
        <v>872.7</v>
      </c>
      <c r="D19" s="61" t="s">
        <v>28</v>
      </c>
    </row>
    <row r="20" spans="1:4" ht="24.95" customHeight="1" x14ac:dyDescent="0.25">
      <c r="A20" s="67" t="s">
        <v>29</v>
      </c>
      <c r="B20" s="7">
        <v>491</v>
      </c>
      <c r="C20" s="7">
        <v>577.6</v>
      </c>
      <c r="D20" s="61" t="s">
        <v>30</v>
      </c>
    </row>
    <row r="21" spans="1:4" ht="24.95" customHeight="1" x14ac:dyDescent="0.25">
      <c r="A21" s="65" t="s">
        <v>31</v>
      </c>
      <c r="B21" s="7">
        <v>1203.0999999999999</v>
      </c>
      <c r="C21" s="7">
        <v>1415.4</v>
      </c>
      <c r="D21" s="61" t="s">
        <v>32</v>
      </c>
    </row>
    <row r="22" spans="1:4" ht="24.95" customHeight="1" x14ac:dyDescent="0.25">
      <c r="A22" s="65" t="s">
        <v>33</v>
      </c>
      <c r="B22" s="7">
        <v>4.2</v>
      </c>
      <c r="C22" s="7">
        <v>5</v>
      </c>
      <c r="D22" s="61" t="s">
        <v>34</v>
      </c>
    </row>
    <row r="23" spans="1:4" ht="24.95" customHeight="1" x14ac:dyDescent="0.25">
      <c r="A23" s="65" t="s">
        <v>35</v>
      </c>
      <c r="B23" s="7">
        <v>0</v>
      </c>
      <c r="C23" s="7">
        <v>0</v>
      </c>
      <c r="D23" s="61" t="s">
        <v>36</v>
      </c>
    </row>
    <row r="24" spans="1:4" ht="24.95" customHeight="1" x14ac:dyDescent="0.25">
      <c r="A24" s="65" t="s">
        <v>37</v>
      </c>
      <c r="B24" s="7">
        <f>B25+B26+B27</f>
        <v>10282.1</v>
      </c>
      <c r="C24" s="7">
        <f>C25+C26+C27</f>
        <v>12096.599999999999</v>
      </c>
      <c r="D24" s="66" t="s">
        <v>38</v>
      </c>
    </row>
    <row r="25" spans="1:4" ht="24.95" customHeight="1" x14ac:dyDescent="0.25">
      <c r="A25" s="68" t="s">
        <v>39</v>
      </c>
      <c r="B25" s="7">
        <v>2570.6</v>
      </c>
      <c r="C25" s="7">
        <v>3024.2</v>
      </c>
      <c r="D25" s="61" t="s">
        <v>40</v>
      </c>
    </row>
    <row r="26" spans="1:4" ht="24.95" customHeight="1" x14ac:dyDescent="0.25">
      <c r="A26" s="68" t="s">
        <v>41</v>
      </c>
      <c r="B26" s="7">
        <v>7711.5</v>
      </c>
      <c r="C26" s="7">
        <v>9072.4</v>
      </c>
      <c r="D26" s="61" t="s">
        <v>42</v>
      </c>
    </row>
    <row r="27" spans="1:4" ht="24.95" customHeight="1" x14ac:dyDescent="0.25">
      <c r="A27" s="68" t="s">
        <v>43</v>
      </c>
      <c r="B27" s="7">
        <v>0</v>
      </c>
      <c r="C27" s="7">
        <v>0</v>
      </c>
      <c r="D27" s="61" t="s">
        <v>44</v>
      </c>
    </row>
    <row r="28" spans="1:4" ht="24.95" customHeight="1" x14ac:dyDescent="0.25">
      <c r="A28" s="59" t="s">
        <v>174</v>
      </c>
      <c r="B28" s="7">
        <f>B29-B30</f>
        <v>-3300.9000000000005</v>
      </c>
      <c r="C28" s="7"/>
      <c r="D28" s="58" t="s">
        <v>45</v>
      </c>
    </row>
    <row r="29" spans="1:4" ht="24.95" customHeight="1" x14ac:dyDescent="0.25">
      <c r="A29" s="60" t="s">
        <v>46</v>
      </c>
      <c r="B29" s="7">
        <v>3094.7</v>
      </c>
      <c r="C29" s="7"/>
      <c r="D29" s="61" t="s">
        <v>47</v>
      </c>
    </row>
    <row r="30" spans="1:4" ht="24.95" customHeight="1" x14ac:dyDescent="0.25">
      <c r="A30" s="60" t="s">
        <v>48</v>
      </c>
      <c r="B30" s="7">
        <v>6395.6</v>
      </c>
      <c r="C30" s="7"/>
      <c r="D30" s="69" t="s">
        <v>49</v>
      </c>
    </row>
    <row r="31" spans="1:4" ht="24.95" customHeight="1" x14ac:dyDescent="0.25">
      <c r="A31" s="59" t="s">
        <v>175</v>
      </c>
      <c r="B31" s="7">
        <f>B32+B33</f>
        <v>-289.90000000000003</v>
      </c>
      <c r="C31" s="7"/>
      <c r="D31" s="58" t="s">
        <v>50</v>
      </c>
    </row>
    <row r="32" spans="1:4" ht="24.95" customHeight="1" x14ac:dyDescent="0.25">
      <c r="A32" s="70" t="s">
        <v>51</v>
      </c>
      <c r="B32" s="7">
        <v>10.7</v>
      </c>
      <c r="C32" s="7"/>
      <c r="D32" s="71" t="s">
        <v>52</v>
      </c>
    </row>
    <row r="33" spans="1:4" ht="24.95" customHeight="1" x14ac:dyDescent="0.25">
      <c r="A33" s="70" t="s">
        <v>53</v>
      </c>
      <c r="B33" s="7">
        <f>B34-B35</f>
        <v>-300.60000000000002</v>
      </c>
      <c r="C33" s="7"/>
      <c r="D33" s="71" t="s">
        <v>54</v>
      </c>
    </row>
    <row r="34" spans="1:4" ht="24.95" customHeight="1" x14ac:dyDescent="0.25">
      <c r="A34" s="72" t="s">
        <v>55</v>
      </c>
      <c r="B34" s="7">
        <v>409</v>
      </c>
      <c r="C34" s="7"/>
      <c r="D34" s="71" t="s">
        <v>56</v>
      </c>
    </row>
    <row r="35" spans="1:4" ht="24.95" customHeight="1" x14ac:dyDescent="0.25">
      <c r="A35" s="72" t="s">
        <v>57</v>
      </c>
      <c r="B35" s="7">
        <f>B36+B37</f>
        <v>709.6</v>
      </c>
      <c r="C35" s="7"/>
      <c r="D35" s="71" t="s">
        <v>58</v>
      </c>
    </row>
    <row r="36" spans="1:4" ht="24.95" customHeight="1" x14ac:dyDescent="0.25">
      <c r="A36" s="73" t="s">
        <v>59</v>
      </c>
      <c r="B36" s="7">
        <v>234.4</v>
      </c>
      <c r="C36" s="7"/>
      <c r="D36" s="66" t="s">
        <v>176</v>
      </c>
    </row>
    <row r="37" spans="1:4" ht="24.95" customHeight="1" x14ac:dyDescent="0.25">
      <c r="A37" s="73" t="s">
        <v>60</v>
      </c>
      <c r="B37" s="7">
        <v>475.2</v>
      </c>
      <c r="C37" s="7"/>
      <c r="D37" s="66" t="s">
        <v>177</v>
      </c>
    </row>
    <row r="38" spans="1:4" ht="24.95" customHeight="1" x14ac:dyDescent="0.25">
      <c r="A38" s="59" t="s">
        <v>178</v>
      </c>
      <c r="B38" s="7">
        <f>B39+B40</f>
        <v>175.9</v>
      </c>
      <c r="C38" s="7"/>
      <c r="D38" s="58" t="s">
        <v>61</v>
      </c>
    </row>
    <row r="39" spans="1:4" ht="24.95" customHeight="1" x14ac:dyDescent="0.25">
      <c r="A39" s="96" t="s">
        <v>62</v>
      </c>
      <c r="B39" s="7">
        <v>35</v>
      </c>
      <c r="C39" s="7"/>
      <c r="D39" s="61" t="s">
        <v>63</v>
      </c>
    </row>
    <row r="40" spans="1:4" ht="24.95" customHeight="1" x14ac:dyDescent="0.25">
      <c r="A40" s="70" t="s">
        <v>64</v>
      </c>
      <c r="B40" s="7">
        <f>B41-B44</f>
        <v>140.9</v>
      </c>
      <c r="C40" s="7"/>
      <c r="D40" s="61" t="s">
        <v>65</v>
      </c>
    </row>
    <row r="41" spans="1:4" ht="24.95" customHeight="1" x14ac:dyDescent="0.25">
      <c r="A41" s="72" t="s">
        <v>179</v>
      </c>
      <c r="B41" s="7">
        <f>B42+B43</f>
        <v>153.80000000000001</v>
      </c>
      <c r="C41" s="7"/>
      <c r="D41" s="61" t="s">
        <v>66</v>
      </c>
    </row>
    <row r="42" spans="1:4" ht="24.95" customHeight="1" x14ac:dyDescent="0.25">
      <c r="A42" s="76" t="s">
        <v>201</v>
      </c>
      <c r="B42" s="7">
        <v>0</v>
      </c>
      <c r="C42" s="7"/>
      <c r="D42" s="71" t="s">
        <v>67</v>
      </c>
    </row>
    <row r="43" spans="1:4" ht="24.95" customHeight="1" x14ac:dyDescent="0.25">
      <c r="A43" s="95" t="s">
        <v>202</v>
      </c>
      <c r="B43" s="7">
        <v>153.80000000000001</v>
      </c>
      <c r="C43" s="7"/>
      <c r="D43" s="66" t="s">
        <v>68</v>
      </c>
    </row>
    <row r="44" spans="1:4" ht="24.95" customHeight="1" x14ac:dyDescent="0.25">
      <c r="A44" s="72" t="s">
        <v>182</v>
      </c>
      <c r="B44" s="7">
        <f>B45+B46</f>
        <v>12.9</v>
      </c>
      <c r="C44" s="7"/>
      <c r="D44" s="61" t="s">
        <v>69</v>
      </c>
    </row>
    <row r="45" spans="1:4" ht="24.95" customHeight="1" x14ac:dyDescent="0.25">
      <c r="A45" s="76" t="s">
        <v>183</v>
      </c>
      <c r="B45" s="7">
        <v>0</v>
      </c>
      <c r="C45" s="7"/>
      <c r="D45" s="71" t="s">
        <v>70</v>
      </c>
    </row>
    <row r="46" spans="1:4" ht="24.95" customHeight="1" x14ac:dyDescent="0.25">
      <c r="A46" s="121" t="s">
        <v>199</v>
      </c>
      <c r="B46" s="49">
        <f>B47+B48</f>
        <v>12.9</v>
      </c>
      <c r="C46" s="7"/>
      <c r="D46" s="66" t="s">
        <v>71</v>
      </c>
    </row>
    <row r="47" spans="1:4" ht="24.95" customHeight="1" x14ac:dyDescent="0.25">
      <c r="A47" s="65" t="s">
        <v>200</v>
      </c>
      <c r="B47" s="7">
        <v>0</v>
      </c>
      <c r="C47" s="7"/>
      <c r="D47" s="61" t="s">
        <v>191</v>
      </c>
    </row>
    <row r="48" spans="1:4" ht="24.95" customHeight="1" thickBot="1" x14ac:dyDescent="0.3">
      <c r="A48" s="122" t="s">
        <v>73</v>
      </c>
      <c r="B48" s="74">
        <v>12.9</v>
      </c>
      <c r="C48" s="74"/>
      <c r="D48" s="75" t="s">
        <v>192</v>
      </c>
    </row>
    <row r="49" spans="1:4" ht="21" customHeight="1" x14ac:dyDescent="0.25">
      <c r="A49" s="14" t="s">
        <v>74</v>
      </c>
      <c r="B49" s="99"/>
      <c r="C49" s="99"/>
      <c r="D49" s="16" t="s">
        <v>75</v>
      </c>
    </row>
    <row r="50" spans="1:4" ht="27.75" customHeight="1" x14ac:dyDescent="0.25">
      <c r="A50" s="104" t="s">
        <v>223</v>
      </c>
      <c r="B50" s="17"/>
      <c r="C50" s="18"/>
      <c r="D50" s="19" t="s">
        <v>222</v>
      </c>
    </row>
    <row r="51" spans="1:4" ht="19.5" customHeight="1" x14ac:dyDescent="0.25">
      <c r="A51" s="106" t="s">
        <v>185</v>
      </c>
      <c r="B51" s="20"/>
      <c r="C51" s="20"/>
      <c r="D51" s="20" t="s">
        <v>186</v>
      </c>
    </row>
    <row r="52" spans="1:4" ht="24.95" customHeight="1" x14ac:dyDescent="0.25">
      <c r="A52" s="106"/>
      <c r="B52" s="20"/>
      <c r="C52" s="20"/>
      <c r="D52" s="20"/>
    </row>
    <row r="53" spans="1:4" ht="18" customHeight="1" x14ac:dyDescent="0.3">
      <c r="A53" s="108"/>
      <c r="B53" s="108"/>
      <c r="C53" s="108"/>
      <c r="D53" s="108"/>
    </row>
    <row r="54" spans="1:4" ht="13.5" customHeight="1" x14ac:dyDescent="0.3">
      <c r="A54" s="108"/>
      <c r="B54" s="108"/>
      <c r="C54" s="108"/>
      <c r="D54" s="108"/>
    </row>
    <row r="55" spans="1:4" ht="21.75" customHeight="1" x14ac:dyDescent="0.25">
      <c r="A55" s="155" t="s">
        <v>230</v>
      </c>
      <c r="B55" s="155"/>
      <c r="C55" s="155"/>
      <c r="D55" s="155"/>
    </row>
    <row r="56" spans="1:4" ht="24.95" customHeight="1" x14ac:dyDescent="0.25">
      <c r="A56" s="156" t="s">
        <v>210</v>
      </c>
      <c r="B56" s="156"/>
      <c r="C56" s="156"/>
      <c r="D56" s="156"/>
    </row>
    <row r="57" spans="1:4" ht="24.95" customHeight="1" x14ac:dyDescent="0.3">
      <c r="A57" s="114" t="s">
        <v>76</v>
      </c>
      <c r="B57" s="112"/>
      <c r="C57" s="108"/>
      <c r="D57" s="115" t="s">
        <v>1</v>
      </c>
    </row>
    <row r="58" spans="1:4" ht="24.95" customHeight="1" x14ac:dyDescent="0.25">
      <c r="A58" s="6" t="s">
        <v>2</v>
      </c>
      <c r="B58" s="4" t="s">
        <v>194</v>
      </c>
      <c r="C58" s="4" t="s">
        <v>4</v>
      </c>
      <c r="D58" s="29" t="s">
        <v>77</v>
      </c>
    </row>
    <row r="59" spans="1:4" ht="24.95" customHeight="1" x14ac:dyDescent="0.25">
      <c r="A59" s="6" t="s">
        <v>78</v>
      </c>
      <c r="B59" s="7">
        <f>B60-B61</f>
        <v>-4.7</v>
      </c>
      <c r="C59" s="22"/>
      <c r="D59" s="9" t="s">
        <v>79</v>
      </c>
    </row>
    <row r="60" spans="1:4" ht="24.95" customHeight="1" x14ac:dyDescent="0.25">
      <c r="A60" s="3" t="s">
        <v>80</v>
      </c>
      <c r="B60" s="7">
        <v>0.1</v>
      </c>
      <c r="C60" s="22"/>
      <c r="D60" s="11" t="s">
        <v>81</v>
      </c>
    </row>
    <row r="61" spans="1:4" ht="24.95" customHeight="1" x14ac:dyDescent="0.25">
      <c r="A61" s="3" t="s">
        <v>82</v>
      </c>
      <c r="B61" s="7">
        <v>4.8</v>
      </c>
      <c r="C61" s="22"/>
      <c r="D61" s="5" t="s">
        <v>83</v>
      </c>
    </row>
    <row r="62" spans="1:4" ht="24.95" customHeight="1" x14ac:dyDescent="0.25">
      <c r="A62" s="23" t="s">
        <v>84</v>
      </c>
      <c r="B62" s="7">
        <f>B63+B66+B81+B97</f>
        <v>9188.5999999999985</v>
      </c>
      <c r="C62" s="22"/>
      <c r="D62" s="9" t="s">
        <v>85</v>
      </c>
    </row>
    <row r="63" spans="1:4" ht="24.95" customHeight="1" x14ac:dyDescent="0.25">
      <c r="A63" s="24" t="s">
        <v>86</v>
      </c>
      <c r="B63" s="7">
        <f>B64-B65</f>
        <v>787.5</v>
      </c>
      <c r="C63" s="22"/>
      <c r="D63" s="9" t="s">
        <v>87</v>
      </c>
    </row>
    <row r="64" spans="1:4" ht="24.95" customHeight="1" x14ac:dyDescent="0.25">
      <c r="A64" s="3" t="s">
        <v>88</v>
      </c>
      <c r="B64" s="7">
        <v>46.4</v>
      </c>
      <c r="C64" s="22"/>
      <c r="D64" s="12" t="s">
        <v>89</v>
      </c>
    </row>
    <row r="65" spans="1:4" ht="24.95" customHeight="1" x14ac:dyDescent="0.25">
      <c r="A65" s="3" t="s">
        <v>90</v>
      </c>
      <c r="B65" s="101">
        <v>-741.1</v>
      </c>
      <c r="C65" s="22"/>
      <c r="D65" s="12" t="s">
        <v>91</v>
      </c>
    </row>
    <row r="66" spans="1:4" ht="24.95" customHeight="1" x14ac:dyDescent="0.25">
      <c r="A66" s="24" t="s">
        <v>92</v>
      </c>
      <c r="B66" s="25">
        <f>B67-B74</f>
        <v>374.4000000000002</v>
      </c>
      <c r="C66" s="22"/>
      <c r="D66" s="9" t="s">
        <v>93</v>
      </c>
    </row>
    <row r="67" spans="1:4" ht="24.95" customHeight="1" x14ac:dyDescent="0.25">
      <c r="A67" s="26" t="s">
        <v>94</v>
      </c>
      <c r="B67" s="25">
        <f>B68+B71</f>
        <v>200.30000000000018</v>
      </c>
      <c r="C67" s="22"/>
      <c r="D67" s="12" t="s">
        <v>95</v>
      </c>
    </row>
    <row r="68" spans="1:4" ht="24.95" customHeight="1" x14ac:dyDescent="0.25">
      <c r="A68" s="27" t="s">
        <v>96</v>
      </c>
      <c r="B68" s="25">
        <f>B69-B70</f>
        <v>200.30000000000018</v>
      </c>
      <c r="C68" s="22"/>
      <c r="D68" s="12" t="s">
        <v>97</v>
      </c>
    </row>
    <row r="69" spans="1:4" ht="24.95" customHeight="1" x14ac:dyDescent="0.25">
      <c r="A69" s="27" t="s">
        <v>98</v>
      </c>
      <c r="B69" s="25">
        <v>1509.4</v>
      </c>
      <c r="C69" s="22"/>
      <c r="D69" s="12" t="s">
        <v>99</v>
      </c>
    </row>
    <row r="70" spans="1:4" ht="24.95" customHeight="1" x14ac:dyDescent="0.25">
      <c r="A70" s="27" t="s">
        <v>100</v>
      </c>
      <c r="B70" s="25">
        <v>1309.0999999999999</v>
      </c>
      <c r="C70" s="22"/>
      <c r="D70" s="12" t="s">
        <v>101</v>
      </c>
    </row>
    <row r="71" spans="1:4" ht="24.95" customHeight="1" x14ac:dyDescent="0.25">
      <c r="A71" s="27" t="s">
        <v>102</v>
      </c>
      <c r="B71" s="25">
        <f>B72-B73</f>
        <v>0</v>
      </c>
      <c r="C71" s="22"/>
      <c r="D71" s="12" t="s">
        <v>103</v>
      </c>
    </row>
    <row r="72" spans="1:4" ht="24.95" customHeight="1" x14ac:dyDescent="0.25">
      <c r="A72" s="27" t="s">
        <v>104</v>
      </c>
      <c r="B72" s="25">
        <v>0</v>
      </c>
      <c r="C72" s="22"/>
      <c r="D72" s="12" t="s">
        <v>99</v>
      </c>
    </row>
    <row r="73" spans="1:4" ht="24.95" customHeight="1" x14ac:dyDescent="0.25">
      <c r="A73" s="27" t="s">
        <v>105</v>
      </c>
      <c r="B73" s="25">
        <v>0</v>
      </c>
      <c r="C73" s="22"/>
      <c r="D73" s="12" t="s">
        <v>101</v>
      </c>
    </row>
    <row r="74" spans="1:4" ht="24.95" customHeight="1" x14ac:dyDescent="0.25">
      <c r="A74" s="26" t="s">
        <v>106</v>
      </c>
      <c r="B74" s="25">
        <f>B75+B78</f>
        <v>-174.10000000000002</v>
      </c>
      <c r="C74" s="22"/>
      <c r="D74" s="5" t="s">
        <v>107</v>
      </c>
    </row>
    <row r="75" spans="1:4" ht="24.95" customHeight="1" x14ac:dyDescent="0.25">
      <c r="A75" s="27" t="s">
        <v>108</v>
      </c>
      <c r="B75" s="25">
        <f>B76-B77</f>
        <v>-174.3</v>
      </c>
      <c r="C75" s="22"/>
      <c r="D75" s="12" t="s">
        <v>97</v>
      </c>
    </row>
    <row r="76" spans="1:4" ht="24.95" customHeight="1" x14ac:dyDescent="0.25">
      <c r="A76" s="27" t="s">
        <v>109</v>
      </c>
      <c r="B76" s="25">
        <v>0</v>
      </c>
      <c r="C76" s="22"/>
      <c r="D76" s="12" t="s">
        <v>99</v>
      </c>
    </row>
    <row r="77" spans="1:4" ht="24.95" customHeight="1" x14ac:dyDescent="0.25">
      <c r="A77" s="27" t="s">
        <v>105</v>
      </c>
      <c r="B77" s="25">
        <v>174.3</v>
      </c>
      <c r="C77" s="22"/>
      <c r="D77" s="12" t="s">
        <v>101</v>
      </c>
    </row>
    <row r="78" spans="1:4" ht="24.95" customHeight="1" x14ac:dyDescent="0.25">
      <c r="A78" s="28" t="s">
        <v>110</v>
      </c>
      <c r="B78" s="25">
        <f>B79-B80</f>
        <v>0.2</v>
      </c>
      <c r="C78" s="22"/>
      <c r="D78" s="12" t="s">
        <v>103</v>
      </c>
    </row>
    <row r="79" spans="1:4" ht="24.95" customHeight="1" x14ac:dyDescent="0.25">
      <c r="A79" s="27" t="s">
        <v>109</v>
      </c>
      <c r="B79" s="25">
        <v>0.4</v>
      </c>
      <c r="C79" s="22"/>
      <c r="D79" s="12" t="s">
        <v>111</v>
      </c>
    </row>
    <row r="80" spans="1:4" ht="24.95" customHeight="1" x14ac:dyDescent="0.25">
      <c r="A80" s="27" t="s">
        <v>112</v>
      </c>
      <c r="B80" s="25">
        <v>0.2</v>
      </c>
      <c r="C80" s="22"/>
      <c r="D80" s="12" t="s">
        <v>113</v>
      </c>
    </row>
    <row r="81" spans="1:4" ht="24.95" customHeight="1" x14ac:dyDescent="0.25">
      <c r="A81" s="24" t="s">
        <v>114</v>
      </c>
      <c r="B81" s="7">
        <f>B82+B93+B96</f>
        <v>8476.7999999999993</v>
      </c>
      <c r="C81" s="22"/>
      <c r="D81" s="9" t="s">
        <v>115</v>
      </c>
    </row>
    <row r="82" spans="1:4" ht="24.95" customHeight="1" x14ac:dyDescent="0.25">
      <c r="A82" s="34" t="s">
        <v>116</v>
      </c>
      <c r="B82" s="7">
        <f>B83-B88</f>
        <v>6057.0999999999995</v>
      </c>
      <c r="C82" s="22"/>
      <c r="D82" s="11" t="s">
        <v>117</v>
      </c>
    </row>
    <row r="83" spans="1:4" ht="24.95" customHeight="1" x14ac:dyDescent="0.25">
      <c r="A83" s="26" t="s">
        <v>118</v>
      </c>
      <c r="B83" s="7">
        <f>B84+B85+B86+B87</f>
        <v>6423.0999999999995</v>
      </c>
      <c r="C83" s="22"/>
      <c r="D83" s="12" t="s">
        <v>119</v>
      </c>
    </row>
    <row r="84" spans="1:4" ht="24.95" customHeight="1" x14ac:dyDescent="0.25">
      <c r="A84" s="30" t="s">
        <v>120</v>
      </c>
      <c r="B84" s="7">
        <v>2</v>
      </c>
      <c r="C84" s="22"/>
      <c r="D84" s="12" t="s">
        <v>121</v>
      </c>
    </row>
    <row r="85" spans="1:4" ht="24.95" customHeight="1" x14ac:dyDescent="0.25">
      <c r="A85" s="94" t="s">
        <v>122</v>
      </c>
      <c r="B85" s="120">
        <v>9465.7999999999993</v>
      </c>
      <c r="C85" s="22"/>
      <c r="D85" s="12" t="s">
        <v>123</v>
      </c>
    </row>
    <row r="86" spans="1:4" ht="24.95" customHeight="1" x14ac:dyDescent="0.25">
      <c r="A86" s="30" t="s">
        <v>124</v>
      </c>
      <c r="B86" s="7">
        <v>-3044.7</v>
      </c>
      <c r="C86" s="22"/>
      <c r="D86" s="12" t="s">
        <v>125</v>
      </c>
    </row>
    <row r="87" spans="1:4" ht="24.95" customHeight="1" x14ac:dyDescent="0.25">
      <c r="A87" s="30" t="s">
        <v>126</v>
      </c>
      <c r="B87" s="7">
        <v>0</v>
      </c>
      <c r="C87" s="22"/>
      <c r="D87" s="12" t="s">
        <v>127</v>
      </c>
    </row>
    <row r="88" spans="1:4" ht="24.95" customHeight="1" x14ac:dyDescent="0.25">
      <c r="A88" s="26" t="s">
        <v>106</v>
      </c>
      <c r="B88" s="7">
        <f>B89+B90+B91+B92</f>
        <v>365.99999999999989</v>
      </c>
      <c r="C88" s="22"/>
      <c r="D88" s="5" t="s">
        <v>128</v>
      </c>
    </row>
    <row r="89" spans="1:4" ht="24.95" customHeight="1" x14ac:dyDescent="0.25">
      <c r="A89" s="31" t="s">
        <v>129</v>
      </c>
      <c r="B89" s="7">
        <v>772.1</v>
      </c>
      <c r="C89" s="22"/>
      <c r="D89" s="12" t="s">
        <v>130</v>
      </c>
    </row>
    <row r="90" spans="1:4" ht="24.95" customHeight="1" x14ac:dyDescent="0.25">
      <c r="A90" s="30" t="s">
        <v>131</v>
      </c>
      <c r="B90" s="7">
        <v>604.5</v>
      </c>
      <c r="C90" s="22"/>
      <c r="D90" s="51" t="s">
        <v>132</v>
      </c>
    </row>
    <row r="91" spans="1:4" ht="24.95" customHeight="1" x14ac:dyDescent="0.25">
      <c r="A91" s="30" t="s">
        <v>133</v>
      </c>
      <c r="B91" s="7">
        <v>-1010.6</v>
      </c>
      <c r="C91" s="22"/>
      <c r="D91" s="12" t="s">
        <v>134</v>
      </c>
    </row>
    <row r="92" spans="1:4" ht="24.95" customHeight="1" x14ac:dyDescent="0.25">
      <c r="A92" s="30" t="s">
        <v>124</v>
      </c>
      <c r="B92" s="7">
        <v>0</v>
      </c>
      <c r="C92" s="22"/>
      <c r="D92" s="12" t="s">
        <v>125</v>
      </c>
    </row>
    <row r="93" spans="1:4" ht="24.95" customHeight="1" x14ac:dyDescent="0.25">
      <c r="A93" s="53" t="s">
        <v>135</v>
      </c>
      <c r="B93" s="7">
        <f>B94-B95</f>
        <v>1970.3</v>
      </c>
      <c r="C93" s="22"/>
      <c r="D93" s="50" t="s">
        <v>198</v>
      </c>
    </row>
    <row r="94" spans="1:4" ht="24.95" customHeight="1" x14ac:dyDescent="0.25">
      <c r="A94" s="26" t="s">
        <v>136</v>
      </c>
      <c r="B94" s="7">
        <v>1998.7</v>
      </c>
      <c r="C94" s="22"/>
      <c r="D94" s="11" t="s">
        <v>137</v>
      </c>
    </row>
    <row r="95" spans="1:4" ht="24.95" customHeight="1" x14ac:dyDescent="0.25">
      <c r="A95" s="26" t="s">
        <v>138</v>
      </c>
      <c r="B95" s="7">
        <v>28.4</v>
      </c>
      <c r="C95" s="22"/>
      <c r="D95" s="11" t="s">
        <v>139</v>
      </c>
    </row>
    <row r="96" spans="1:4" ht="24.95" customHeight="1" x14ac:dyDescent="0.25">
      <c r="A96" s="32" t="s">
        <v>140</v>
      </c>
      <c r="B96" s="120">
        <v>449.4</v>
      </c>
      <c r="C96" s="22"/>
      <c r="D96" s="11" t="s">
        <v>141</v>
      </c>
    </row>
    <row r="97" spans="1:4" ht="24.95" customHeight="1" x14ac:dyDescent="0.25">
      <c r="A97" s="33" t="s">
        <v>142</v>
      </c>
      <c r="B97" s="7">
        <f>B100</f>
        <v>-450.1000000000007</v>
      </c>
      <c r="C97" s="22"/>
      <c r="D97" s="9" t="s">
        <v>143</v>
      </c>
    </row>
    <row r="98" spans="1:4" ht="24.95" customHeight="1" x14ac:dyDescent="0.25">
      <c r="A98" s="27" t="s">
        <v>144</v>
      </c>
      <c r="B98" s="7">
        <f>B99</f>
        <v>-450.1000000000007</v>
      </c>
      <c r="C98" s="22"/>
      <c r="D98" s="12" t="s">
        <v>145</v>
      </c>
    </row>
    <row r="99" spans="1:4" ht="24.95" customHeight="1" x14ac:dyDescent="0.25">
      <c r="A99" s="34" t="s">
        <v>146</v>
      </c>
      <c r="B99" s="7">
        <f>B100</f>
        <v>-450.1000000000007</v>
      </c>
      <c r="C99" s="22"/>
      <c r="D99" s="12" t="s">
        <v>147</v>
      </c>
    </row>
    <row r="100" spans="1:4" ht="24.95" customHeight="1" x14ac:dyDescent="0.25">
      <c r="A100" s="34" t="s">
        <v>148</v>
      </c>
      <c r="B100" s="7">
        <f>B101+B102+B103+B104</f>
        <v>-450.1000000000007</v>
      </c>
      <c r="C100" s="22"/>
      <c r="D100" s="12" t="s">
        <v>149</v>
      </c>
    </row>
    <row r="101" spans="1:4" ht="24.95" customHeight="1" x14ac:dyDescent="0.25">
      <c r="A101" s="35" t="s">
        <v>150</v>
      </c>
      <c r="B101" s="123">
        <v>0</v>
      </c>
      <c r="C101" s="22"/>
      <c r="D101" s="37" t="s">
        <v>151</v>
      </c>
    </row>
    <row r="102" spans="1:4" ht="24.95" customHeight="1" x14ac:dyDescent="0.25">
      <c r="A102" s="35" t="s">
        <v>152</v>
      </c>
      <c r="B102" s="123">
        <v>4.5999999999999996</v>
      </c>
      <c r="C102" s="22"/>
      <c r="D102" s="37" t="s">
        <v>153</v>
      </c>
    </row>
    <row r="103" spans="1:4" ht="24.95" customHeight="1" x14ac:dyDescent="0.25">
      <c r="A103" s="35" t="s">
        <v>154</v>
      </c>
      <c r="B103" s="123">
        <v>0</v>
      </c>
      <c r="C103" s="22"/>
      <c r="D103" s="37" t="s">
        <v>155</v>
      </c>
    </row>
    <row r="104" spans="1:4" ht="24.95" customHeight="1" x14ac:dyDescent="0.25">
      <c r="A104" s="35" t="s">
        <v>156</v>
      </c>
      <c r="B104" s="123">
        <f>B105+B108+B112</f>
        <v>-454.70000000000073</v>
      </c>
      <c r="C104" s="22"/>
      <c r="D104" s="37" t="s">
        <v>157</v>
      </c>
    </row>
    <row r="105" spans="1:4" ht="24.95" customHeight="1" x14ac:dyDescent="0.25">
      <c r="A105" s="38" t="s">
        <v>158</v>
      </c>
      <c r="B105" s="7">
        <f>B106+B107</f>
        <v>-7144.4000000000005</v>
      </c>
      <c r="C105" s="22"/>
      <c r="D105" s="39" t="s">
        <v>159</v>
      </c>
    </row>
    <row r="106" spans="1:4" ht="24.95" customHeight="1" x14ac:dyDescent="0.25">
      <c r="A106" s="137" t="s">
        <v>160</v>
      </c>
      <c r="B106" s="7">
        <v>-9342.7000000000007</v>
      </c>
      <c r="C106" s="22"/>
      <c r="D106" s="13" t="s">
        <v>161</v>
      </c>
    </row>
    <row r="107" spans="1:4" ht="24.95" customHeight="1" x14ac:dyDescent="0.25">
      <c r="A107" s="137" t="s">
        <v>162</v>
      </c>
      <c r="B107" s="7">
        <v>2198.3000000000002</v>
      </c>
      <c r="C107" s="22"/>
      <c r="D107" s="11" t="s">
        <v>163</v>
      </c>
    </row>
    <row r="108" spans="1:4" ht="24.95" customHeight="1" x14ac:dyDescent="0.25">
      <c r="A108" s="38" t="s">
        <v>164</v>
      </c>
      <c r="B108" s="7">
        <f>B109+B110+B111</f>
        <v>6689.7</v>
      </c>
      <c r="C108" s="22"/>
      <c r="D108" s="39" t="s">
        <v>165</v>
      </c>
    </row>
    <row r="109" spans="1:4" ht="24.95" customHeight="1" x14ac:dyDescent="0.25">
      <c r="A109" s="40" t="s">
        <v>166</v>
      </c>
      <c r="B109" s="7">
        <v>0</v>
      </c>
      <c r="C109" s="22"/>
      <c r="D109" s="11" t="s">
        <v>167</v>
      </c>
    </row>
    <row r="110" spans="1:4" ht="24.95" customHeight="1" x14ac:dyDescent="0.25">
      <c r="A110" s="40" t="s">
        <v>168</v>
      </c>
      <c r="B110" s="7">
        <v>0</v>
      </c>
      <c r="C110" s="22"/>
      <c r="D110" s="11" t="s">
        <v>169</v>
      </c>
    </row>
    <row r="111" spans="1:4" ht="33.75" customHeight="1" x14ac:dyDescent="0.25">
      <c r="A111" s="138" t="s">
        <v>216</v>
      </c>
      <c r="B111" s="7">
        <v>6689.7</v>
      </c>
      <c r="C111" s="22"/>
      <c r="D111" s="42" t="s">
        <v>196</v>
      </c>
    </row>
    <row r="112" spans="1:4" ht="27.75" customHeight="1" x14ac:dyDescent="0.25">
      <c r="A112" s="38" t="s">
        <v>170</v>
      </c>
      <c r="B112" s="7">
        <v>0</v>
      </c>
      <c r="C112" s="22"/>
      <c r="D112" s="39" t="s">
        <v>171</v>
      </c>
    </row>
    <row r="113" spans="1:4" ht="39" customHeight="1" x14ac:dyDescent="0.25">
      <c r="A113" s="43" t="s">
        <v>172</v>
      </c>
      <c r="B113" s="7">
        <f>B62-(B7+B59)</f>
        <v>-7804.2999999999956</v>
      </c>
      <c r="C113" s="22"/>
      <c r="D113" s="44" t="s">
        <v>193</v>
      </c>
    </row>
    <row r="114" spans="1:4" ht="34.5" customHeight="1" x14ac:dyDescent="0.25">
      <c r="A114" s="45" t="s">
        <v>187</v>
      </c>
      <c r="B114" s="99"/>
      <c r="C114" s="99"/>
      <c r="D114" s="116" t="s">
        <v>188</v>
      </c>
    </row>
  </sheetData>
  <mergeCells count="5">
    <mergeCell ref="A3:D3"/>
    <mergeCell ref="A4:D4"/>
    <mergeCell ref="B5:C5"/>
    <mergeCell ref="A55:D55"/>
    <mergeCell ref="A56:D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8"/>
  <sheetViews>
    <sheetView workbookViewId="0">
      <selection activeCell="A3" sqref="A3:D3"/>
    </sheetView>
  </sheetViews>
  <sheetFormatPr defaultRowHeight="15" x14ac:dyDescent="0.25"/>
  <cols>
    <col min="1" max="1" width="62.7109375" customWidth="1"/>
    <col min="2" max="2" width="11" customWidth="1"/>
    <col min="3" max="3" width="10.7109375" customWidth="1"/>
    <col min="4" max="4" width="53" customWidth="1"/>
  </cols>
  <sheetData>
    <row r="3" spans="1:4" ht="24.95" customHeight="1" x14ac:dyDescent="0.25">
      <c r="A3" s="152" t="s">
        <v>228</v>
      </c>
      <c r="B3" s="152"/>
      <c r="C3" s="152"/>
      <c r="D3" s="152"/>
    </row>
    <row r="4" spans="1:4" ht="24.95" customHeight="1" x14ac:dyDescent="0.25">
      <c r="A4" s="153" t="s">
        <v>215</v>
      </c>
      <c r="B4" s="153"/>
      <c r="C4" s="153"/>
      <c r="D4" s="153"/>
    </row>
    <row r="5" spans="1:4" ht="24.95" customHeight="1" thickBot="1" x14ac:dyDescent="0.35">
      <c r="A5" s="1" t="s">
        <v>0</v>
      </c>
      <c r="B5" s="149"/>
      <c r="C5" s="150"/>
      <c r="D5" s="2" t="s">
        <v>1</v>
      </c>
    </row>
    <row r="6" spans="1:4" ht="24.95" customHeight="1" x14ac:dyDescent="0.25">
      <c r="A6" s="54" t="s">
        <v>2</v>
      </c>
      <c r="B6" s="55" t="s">
        <v>194</v>
      </c>
      <c r="C6" s="55" t="s">
        <v>4</v>
      </c>
      <c r="D6" s="56" t="s">
        <v>5</v>
      </c>
    </row>
    <row r="7" spans="1:4" ht="24.95" customHeight="1" x14ac:dyDescent="0.25">
      <c r="A7" s="57" t="s">
        <v>6</v>
      </c>
      <c r="B7" s="7">
        <f>B8+B28+B31+B38</f>
        <v>16417.100000000002</v>
      </c>
      <c r="C7" s="8"/>
      <c r="D7" s="58" t="s">
        <v>7</v>
      </c>
    </row>
    <row r="8" spans="1:4" ht="24.95" customHeight="1" x14ac:dyDescent="0.25">
      <c r="A8" s="59" t="s">
        <v>173</v>
      </c>
      <c r="B8" s="7">
        <f>B9-B17</f>
        <v>17770.100000000002</v>
      </c>
      <c r="C8" s="10"/>
      <c r="D8" s="58" t="s">
        <v>8</v>
      </c>
    </row>
    <row r="9" spans="1:4" ht="24.95" customHeight="1" x14ac:dyDescent="0.25">
      <c r="A9" s="60" t="s">
        <v>9</v>
      </c>
      <c r="B9" s="7">
        <f>B10+B13+B16</f>
        <v>26934.9</v>
      </c>
      <c r="C9" s="7"/>
      <c r="D9" s="61" t="s">
        <v>10</v>
      </c>
    </row>
    <row r="10" spans="1:4" ht="24.95" customHeight="1" x14ac:dyDescent="0.25">
      <c r="A10" s="62" t="s">
        <v>11</v>
      </c>
      <c r="B10" s="7">
        <f>B11+B12</f>
        <v>25935.4</v>
      </c>
      <c r="C10" s="7"/>
      <c r="D10" s="63" t="s">
        <v>12</v>
      </c>
    </row>
    <row r="11" spans="1:4" ht="24.95" customHeight="1" x14ac:dyDescent="0.25">
      <c r="A11" s="62" t="s">
        <v>13</v>
      </c>
      <c r="B11" s="7">
        <v>25935.4</v>
      </c>
      <c r="C11" s="7"/>
      <c r="D11" s="63" t="s">
        <v>14</v>
      </c>
    </row>
    <row r="12" spans="1:4" ht="24.95" customHeight="1" x14ac:dyDescent="0.25">
      <c r="A12" s="62" t="s">
        <v>15</v>
      </c>
      <c r="B12" s="7">
        <v>0</v>
      </c>
      <c r="C12" s="7"/>
      <c r="D12" s="63" t="s">
        <v>16</v>
      </c>
    </row>
    <row r="13" spans="1:4" ht="24.95" customHeight="1" x14ac:dyDescent="0.25">
      <c r="A13" s="62" t="s">
        <v>17</v>
      </c>
      <c r="B13" s="7">
        <f>B14+B15</f>
        <v>966.30000000000007</v>
      </c>
      <c r="C13" s="7"/>
      <c r="D13" s="63" t="s">
        <v>18</v>
      </c>
    </row>
    <row r="14" spans="1:4" ht="24.95" customHeight="1" x14ac:dyDescent="0.25">
      <c r="A14" s="62" t="s">
        <v>19</v>
      </c>
      <c r="B14" s="7">
        <v>948.7</v>
      </c>
      <c r="C14" s="7"/>
      <c r="D14" s="63" t="s">
        <v>20</v>
      </c>
    </row>
    <row r="15" spans="1:4" ht="24.95" customHeight="1" x14ac:dyDescent="0.25">
      <c r="A15" s="62" t="s">
        <v>15</v>
      </c>
      <c r="B15" s="7">
        <v>17.600000000000001</v>
      </c>
      <c r="C15" s="7"/>
      <c r="D15" s="63" t="s">
        <v>16</v>
      </c>
    </row>
    <row r="16" spans="1:4" ht="24.95" customHeight="1" x14ac:dyDescent="0.25">
      <c r="A16" s="64" t="s">
        <v>21</v>
      </c>
      <c r="B16" s="7">
        <v>33.200000000000003</v>
      </c>
      <c r="C16" s="7"/>
      <c r="D16" s="63" t="s">
        <v>22</v>
      </c>
    </row>
    <row r="17" spans="1:4" ht="24.95" customHeight="1" x14ac:dyDescent="0.25">
      <c r="A17" s="60" t="s">
        <v>23</v>
      </c>
      <c r="B17" s="7">
        <f>B18+B24</f>
        <v>9164.7999999999993</v>
      </c>
      <c r="C17" s="7">
        <f>C18+C24</f>
        <v>10782.099999999999</v>
      </c>
      <c r="D17" s="61" t="s">
        <v>24</v>
      </c>
    </row>
    <row r="18" spans="1:4" ht="24.95" customHeight="1" x14ac:dyDescent="0.25">
      <c r="A18" s="65" t="s">
        <v>25</v>
      </c>
      <c r="B18" s="7">
        <f>B19+B20+B21+B22+B23</f>
        <v>4159.7</v>
      </c>
      <c r="C18" s="7">
        <f>C19+C20+C21+C22+C23</f>
        <v>4893.8</v>
      </c>
      <c r="D18" s="66" t="s">
        <v>26</v>
      </c>
    </row>
    <row r="19" spans="1:4" ht="24.95" customHeight="1" x14ac:dyDescent="0.25">
      <c r="A19" s="67" t="s">
        <v>27</v>
      </c>
      <c r="B19" s="7">
        <v>1042.9000000000001</v>
      </c>
      <c r="C19" s="7">
        <v>1226.9000000000001</v>
      </c>
      <c r="D19" s="61" t="s">
        <v>28</v>
      </c>
    </row>
    <row r="20" spans="1:4" ht="24.95" customHeight="1" x14ac:dyDescent="0.25">
      <c r="A20" s="67" t="s">
        <v>29</v>
      </c>
      <c r="B20" s="7">
        <v>1449.6</v>
      </c>
      <c r="C20" s="7">
        <v>1705.4</v>
      </c>
      <c r="D20" s="61" t="s">
        <v>30</v>
      </c>
    </row>
    <row r="21" spans="1:4" ht="24.95" customHeight="1" x14ac:dyDescent="0.25">
      <c r="A21" s="65" t="s">
        <v>31</v>
      </c>
      <c r="B21" s="7">
        <v>1589.2</v>
      </c>
      <c r="C21" s="7">
        <v>1869.7</v>
      </c>
      <c r="D21" s="61" t="s">
        <v>32</v>
      </c>
    </row>
    <row r="22" spans="1:4" ht="24.95" customHeight="1" x14ac:dyDescent="0.25">
      <c r="A22" s="65" t="s">
        <v>33</v>
      </c>
      <c r="B22" s="7">
        <v>72.8</v>
      </c>
      <c r="C22" s="7">
        <v>85.7</v>
      </c>
      <c r="D22" s="61" t="s">
        <v>34</v>
      </c>
    </row>
    <row r="23" spans="1:4" ht="24.95" customHeight="1" x14ac:dyDescent="0.25">
      <c r="A23" s="65" t="s">
        <v>35</v>
      </c>
      <c r="B23" s="7">
        <v>5.2</v>
      </c>
      <c r="C23" s="7">
        <v>6.1</v>
      </c>
      <c r="D23" s="61" t="s">
        <v>36</v>
      </c>
    </row>
    <row r="24" spans="1:4" ht="24.95" customHeight="1" x14ac:dyDescent="0.25">
      <c r="A24" s="65" t="s">
        <v>37</v>
      </c>
      <c r="B24" s="7">
        <f>B25+B26+B27</f>
        <v>5005.1000000000004</v>
      </c>
      <c r="C24" s="7">
        <f>C25+C26+C27</f>
        <v>5888.2999999999993</v>
      </c>
      <c r="D24" s="66" t="s">
        <v>38</v>
      </c>
    </row>
    <row r="25" spans="1:4" ht="24.95" customHeight="1" x14ac:dyDescent="0.25">
      <c r="A25" s="68" t="s">
        <v>39</v>
      </c>
      <c r="B25" s="7">
        <v>1251.3</v>
      </c>
      <c r="C25" s="7">
        <v>1472.1</v>
      </c>
      <c r="D25" s="61" t="s">
        <v>40</v>
      </c>
    </row>
    <row r="26" spans="1:4" ht="24.95" customHeight="1" x14ac:dyDescent="0.25">
      <c r="A26" s="68" t="s">
        <v>41</v>
      </c>
      <c r="B26" s="7">
        <v>3753.8</v>
      </c>
      <c r="C26" s="7">
        <v>4416.2</v>
      </c>
      <c r="D26" s="61" t="s">
        <v>42</v>
      </c>
    </row>
    <row r="27" spans="1:4" ht="24.95" customHeight="1" x14ac:dyDescent="0.25">
      <c r="A27" s="68" t="s">
        <v>43</v>
      </c>
      <c r="B27" s="7">
        <v>0</v>
      </c>
      <c r="C27" s="7">
        <v>0</v>
      </c>
      <c r="D27" s="61" t="s">
        <v>44</v>
      </c>
    </row>
    <row r="28" spans="1:4" ht="24.95" customHeight="1" x14ac:dyDescent="0.25">
      <c r="A28" s="59" t="s">
        <v>174</v>
      </c>
      <c r="B28" s="7">
        <f>B29-B30</f>
        <v>-1854.6000000000004</v>
      </c>
      <c r="C28" s="7"/>
      <c r="D28" s="58" t="s">
        <v>45</v>
      </c>
    </row>
    <row r="29" spans="1:4" ht="24.95" customHeight="1" x14ac:dyDescent="0.25">
      <c r="A29" s="60" t="s">
        <v>46</v>
      </c>
      <c r="B29" s="7">
        <v>2324</v>
      </c>
      <c r="C29" s="7"/>
      <c r="D29" s="61" t="s">
        <v>47</v>
      </c>
    </row>
    <row r="30" spans="1:4" ht="24.95" customHeight="1" x14ac:dyDescent="0.25">
      <c r="A30" s="60" t="s">
        <v>48</v>
      </c>
      <c r="B30" s="7">
        <v>4178.6000000000004</v>
      </c>
      <c r="C30" s="7"/>
      <c r="D30" s="69" t="s">
        <v>49</v>
      </c>
    </row>
    <row r="31" spans="1:4" ht="24.95" customHeight="1" x14ac:dyDescent="0.25">
      <c r="A31" s="59" t="s">
        <v>175</v>
      </c>
      <c r="B31" s="7">
        <f>B32+B33</f>
        <v>221.49999999999994</v>
      </c>
      <c r="C31" s="7"/>
      <c r="D31" s="58" t="s">
        <v>50</v>
      </c>
    </row>
    <row r="32" spans="1:4" ht="24.95" customHeight="1" x14ac:dyDescent="0.25">
      <c r="A32" s="70" t="s">
        <v>51</v>
      </c>
      <c r="B32" s="7">
        <v>21</v>
      </c>
      <c r="C32" s="7"/>
      <c r="D32" s="71" t="s">
        <v>52</v>
      </c>
    </row>
    <row r="33" spans="1:4" ht="24.95" customHeight="1" x14ac:dyDescent="0.25">
      <c r="A33" s="70" t="s">
        <v>53</v>
      </c>
      <c r="B33" s="7">
        <f>B34-B35</f>
        <v>200.49999999999994</v>
      </c>
      <c r="C33" s="7"/>
      <c r="D33" s="71" t="s">
        <v>54</v>
      </c>
    </row>
    <row r="34" spans="1:4" ht="24.95" customHeight="1" x14ac:dyDescent="0.25">
      <c r="A34" s="72" t="s">
        <v>55</v>
      </c>
      <c r="B34" s="7">
        <v>690.3</v>
      </c>
      <c r="C34" s="7"/>
      <c r="D34" s="71" t="s">
        <v>56</v>
      </c>
    </row>
    <row r="35" spans="1:4" ht="24.95" customHeight="1" x14ac:dyDescent="0.25">
      <c r="A35" s="72" t="s">
        <v>57</v>
      </c>
      <c r="B35" s="7">
        <f>B36+B37</f>
        <v>489.8</v>
      </c>
      <c r="C35" s="7"/>
      <c r="D35" s="71" t="s">
        <v>58</v>
      </c>
    </row>
    <row r="36" spans="1:4" ht="24.95" customHeight="1" x14ac:dyDescent="0.25">
      <c r="A36" s="73" t="s">
        <v>59</v>
      </c>
      <c r="B36" s="7">
        <v>55.1</v>
      </c>
      <c r="C36" s="7"/>
      <c r="D36" s="66" t="s">
        <v>176</v>
      </c>
    </row>
    <row r="37" spans="1:4" ht="24.95" customHeight="1" x14ac:dyDescent="0.25">
      <c r="A37" s="73" t="s">
        <v>60</v>
      </c>
      <c r="B37" s="7">
        <v>434.7</v>
      </c>
      <c r="C37" s="7"/>
      <c r="D37" s="66" t="s">
        <v>177</v>
      </c>
    </row>
    <row r="38" spans="1:4" ht="24.95" customHeight="1" x14ac:dyDescent="0.25">
      <c r="A38" s="59" t="s">
        <v>178</v>
      </c>
      <c r="B38" s="7">
        <f>B39+B40</f>
        <v>280.10000000000002</v>
      </c>
      <c r="C38" s="7"/>
      <c r="D38" s="58" t="s">
        <v>61</v>
      </c>
    </row>
    <row r="39" spans="1:4" ht="24.95" customHeight="1" x14ac:dyDescent="0.25">
      <c r="A39" s="96" t="s">
        <v>62</v>
      </c>
      <c r="B39" s="7">
        <v>105.39999999999998</v>
      </c>
      <c r="C39" s="7"/>
      <c r="D39" s="61" t="s">
        <v>63</v>
      </c>
    </row>
    <row r="40" spans="1:4" ht="24.95" customHeight="1" x14ac:dyDescent="0.25">
      <c r="A40" s="70" t="s">
        <v>64</v>
      </c>
      <c r="B40" s="7">
        <f>B41-B44</f>
        <v>174.70000000000002</v>
      </c>
      <c r="C40" s="7"/>
      <c r="D40" s="61" t="s">
        <v>65</v>
      </c>
    </row>
    <row r="41" spans="1:4" ht="24.95" customHeight="1" x14ac:dyDescent="0.25">
      <c r="A41" s="72" t="s">
        <v>179</v>
      </c>
      <c r="B41" s="7">
        <f>B42+B43</f>
        <v>180.3</v>
      </c>
      <c r="C41" s="7"/>
      <c r="D41" s="61" t="s">
        <v>66</v>
      </c>
    </row>
    <row r="42" spans="1:4" ht="24.95" customHeight="1" x14ac:dyDescent="0.25">
      <c r="A42" s="76" t="s">
        <v>201</v>
      </c>
      <c r="B42" s="7">
        <v>0</v>
      </c>
      <c r="C42" s="7"/>
      <c r="D42" s="71" t="s">
        <v>67</v>
      </c>
    </row>
    <row r="43" spans="1:4" ht="24.95" customHeight="1" x14ac:dyDescent="0.25">
      <c r="A43" s="95" t="s">
        <v>202</v>
      </c>
      <c r="B43" s="7">
        <v>180.3</v>
      </c>
      <c r="C43" s="7"/>
      <c r="D43" s="66" t="s">
        <v>68</v>
      </c>
    </row>
    <row r="44" spans="1:4" ht="24.95" customHeight="1" x14ac:dyDescent="0.25">
      <c r="A44" s="72" t="s">
        <v>182</v>
      </c>
      <c r="B44" s="7">
        <f>B45+B46</f>
        <v>5.6</v>
      </c>
      <c r="C44" s="7"/>
      <c r="D44" s="61" t="s">
        <v>69</v>
      </c>
    </row>
    <row r="45" spans="1:4" ht="24.95" customHeight="1" x14ac:dyDescent="0.25">
      <c r="A45" s="76" t="s">
        <v>183</v>
      </c>
      <c r="B45" s="7">
        <v>0</v>
      </c>
      <c r="C45" s="7"/>
      <c r="D45" s="71" t="s">
        <v>70</v>
      </c>
    </row>
    <row r="46" spans="1:4" ht="24.95" customHeight="1" x14ac:dyDescent="0.25">
      <c r="A46" s="121" t="s">
        <v>199</v>
      </c>
      <c r="B46" s="49">
        <f>B47+B48</f>
        <v>5.6</v>
      </c>
      <c r="C46" s="7"/>
      <c r="D46" s="66" t="s">
        <v>71</v>
      </c>
    </row>
    <row r="47" spans="1:4" ht="24.95" customHeight="1" x14ac:dyDescent="0.25">
      <c r="A47" s="65" t="s">
        <v>200</v>
      </c>
      <c r="B47" s="7">
        <v>0</v>
      </c>
      <c r="C47" s="7"/>
      <c r="D47" s="61" t="s">
        <v>191</v>
      </c>
    </row>
    <row r="48" spans="1:4" ht="24.95" customHeight="1" thickBot="1" x14ac:dyDescent="0.3">
      <c r="A48" s="122" t="s">
        <v>73</v>
      </c>
      <c r="B48" s="74">
        <v>5.6</v>
      </c>
      <c r="C48" s="74"/>
      <c r="D48" s="75" t="s">
        <v>192</v>
      </c>
    </row>
    <row r="49" spans="1:4" ht="24.95" customHeight="1" x14ac:dyDescent="0.25">
      <c r="A49" s="14" t="s">
        <v>74</v>
      </c>
      <c r="B49" s="99"/>
      <c r="C49" s="99"/>
      <c r="D49" s="16" t="s">
        <v>75</v>
      </c>
    </row>
    <row r="50" spans="1:4" ht="24.95" customHeight="1" x14ac:dyDescent="0.25">
      <c r="A50" s="104" t="s">
        <v>204</v>
      </c>
      <c r="B50" s="17"/>
      <c r="C50" s="18"/>
      <c r="D50" s="19" t="s">
        <v>203</v>
      </c>
    </row>
    <row r="51" spans="1:4" ht="24.95" customHeight="1" x14ac:dyDescent="0.25">
      <c r="A51" s="104" t="s">
        <v>235</v>
      </c>
      <c r="B51" s="20"/>
      <c r="C51" s="20"/>
      <c r="D51" s="19" t="s">
        <v>234</v>
      </c>
    </row>
    <row r="52" spans="1:4" ht="24.95" customHeight="1" x14ac:dyDescent="0.25">
      <c r="A52" s="106" t="s">
        <v>185</v>
      </c>
      <c r="B52" s="20"/>
      <c r="C52" s="20"/>
      <c r="D52" s="20" t="s">
        <v>186</v>
      </c>
    </row>
    <row r="53" spans="1:4" ht="15.75" customHeight="1" x14ac:dyDescent="0.3">
      <c r="B53" s="108"/>
      <c r="C53" s="108"/>
    </row>
    <row r="54" spans="1:4" ht="14.25" customHeight="1" x14ac:dyDescent="0.3">
      <c r="B54" s="108"/>
      <c r="C54" s="108"/>
    </row>
    <row r="55" spans="1:4" ht="24.95" customHeight="1" x14ac:dyDescent="0.25">
      <c r="A55" s="152" t="s">
        <v>229</v>
      </c>
      <c r="B55" s="152"/>
      <c r="C55" s="152"/>
      <c r="D55" s="152"/>
    </row>
    <row r="56" spans="1:4" ht="24.95" customHeight="1" x14ac:dyDescent="0.25">
      <c r="A56" s="153" t="s">
        <v>215</v>
      </c>
      <c r="B56" s="153"/>
      <c r="C56" s="153"/>
      <c r="D56" s="153"/>
    </row>
    <row r="57" spans="1:4" ht="24.95" customHeight="1" x14ac:dyDescent="0.3">
      <c r="A57" s="114" t="s">
        <v>76</v>
      </c>
      <c r="B57" s="112"/>
      <c r="C57" s="108"/>
      <c r="D57" s="115" t="s">
        <v>1</v>
      </c>
    </row>
    <row r="58" spans="1:4" ht="24.95" customHeight="1" x14ac:dyDescent="0.25">
      <c r="A58" s="6" t="s">
        <v>2</v>
      </c>
      <c r="B58" s="4" t="s">
        <v>194</v>
      </c>
      <c r="C58" s="4" t="s">
        <v>4</v>
      </c>
      <c r="D58" s="29" t="s">
        <v>77</v>
      </c>
    </row>
    <row r="59" spans="1:4" ht="24.95" customHeight="1" x14ac:dyDescent="0.25">
      <c r="A59" s="6" t="s">
        <v>78</v>
      </c>
      <c r="B59" s="7">
        <f>B60-B61</f>
        <v>-1.1000000000000001</v>
      </c>
      <c r="C59" s="22"/>
      <c r="D59" s="9" t="s">
        <v>79</v>
      </c>
    </row>
    <row r="60" spans="1:4" ht="24.95" customHeight="1" x14ac:dyDescent="0.25">
      <c r="A60" s="3" t="s">
        <v>80</v>
      </c>
      <c r="B60" s="7">
        <v>0.4</v>
      </c>
      <c r="C60" s="22"/>
      <c r="D60" s="11" t="s">
        <v>81</v>
      </c>
    </row>
    <row r="61" spans="1:4" ht="24.95" customHeight="1" x14ac:dyDescent="0.25">
      <c r="A61" s="3" t="s">
        <v>82</v>
      </c>
      <c r="B61" s="7">
        <v>1.5</v>
      </c>
      <c r="C61" s="22"/>
      <c r="D61" s="5" t="s">
        <v>83</v>
      </c>
    </row>
    <row r="62" spans="1:4" ht="24.95" customHeight="1" x14ac:dyDescent="0.25">
      <c r="A62" s="23" t="s">
        <v>84</v>
      </c>
      <c r="B62" s="7">
        <f>B63+B66+B81+B97</f>
        <v>16634.2</v>
      </c>
      <c r="C62" s="22"/>
      <c r="D62" s="9" t="s">
        <v>85</v>
      </c>
    </row>
    <row r="63" spans="1:4" ht="24.95" customHeight="1" x14ac:dyDescent="0.25">
      <c r="A63" s="24" t="s">
        <v>86</v>
      </c>
      <c r="B63" s="7">
        <f>B64-B65</f>
        <v>498.7</v>
      </c>
      <c r="C63" s="22"/>
      <c r="D63" s="9" t="s">
        <v>87</v>
      </c>
    </row>
    <row r="64" spans="1:4" ht="24.95" customHeight="1" x14ac:dyDescent="0.25">
      <c r="A64" s="3" t="s">
        <v>88</v>
      </c>
      <c r="B64" s="7">
        <v>60.7</v>
      </c>
      <c r="C64" s="22"/>
      <c r="D64" s="12" t="s">
        <v>89</v>
      </c>
    </row>
    <row r="65" spans="1:4" ht="24.95" customHeight="1" x14ac:dyDescent="0.25">
      <c r="A65" s="3" t="s">
        <v>90</v>
      </c>
      <c r="B65" s="7">
        <v>-438</v>
      </c>
      <c r="C65" s="22"/>
      <c r="D65" s="12" t="s">
        <v>91</v>
      </c>
    </row>
    <row r="66" spans="1:4" ht="24.95" customHeight="1" x14ac:dyDescent="0.25">
      <c r="A66" s="24" t="s">
        <v>92</v>
      </c>
      <c r="B66" s="25">
        <f>B67-B74</f>
        <v>-134.60000000000014</v>
      </c>
      <c r="C66" s="22"/>
      <c r="D66" s="9" t="s">
        <v>93</v>
      </c>
    </row>
    <row r="67" spans="1:4" ht="24.95" customHeight="1" x14ac:dyDescent="0.25">
      <c r="A67" s="26" t="s">
        <v>94</v>
      </c>
      <c r="B67" s="25">
        <f>B68+B71</f>
        <v>-134.60000000000014</v>
      </c>
      <c r="C67" s="22"/>
      <c r="D67" s="12" t="s">
        <v>95</v>
      </c>
    </row>
    <row r="68" spans="1:4" ht="24.95" customHeight="1" x14ac:dyDescent="0.25">
      <c r="A68" s="27" t="s">
        <v>96</v>
      </c>
      <c r="B68" s="25">
        <f>B69-B70</f>
        <v>-137.60000000000014</v>
      </c>
      <c r="C68" s="22"/>
      <c r="D68" s="12" t="s">
        <v>97</v>
      </c>
    </row>
    <row r="69" spans="1:4" ht="24.95" customHeight="1" x14ac:dyDescent="0.25">
      <c r="A69" s="27" t="s">
        <v>98</v>
      </c>
      <c r="B69" s="25">
        <v>1600.6</v>
      </c>
      <c r="C69" s="22"/>
      <c r="D69" s="12" t="s">
        <v>99</v>
      </c>
    </row>
    <row r="70" spans="1:4" ht="24.95" customHeight="1" x14ac:dyDescent="0.25">
      <c r="A70" s="27" t="s">
        <v>100</v>
      </c>
      <c r="B70" s="25">
        <v>1738.2</v>
      </c>
      <c r="C70" s="22"/>
      <c r="D70" s="12" t="s">
        <v>101</v>
      </c>
    </row>
    <row r="71" spans="1:4" ht="24.95" customHeight="1" x14ac:dyDescent="0.25">
      <c r="A71" s="27" t="s">
        <v>102</v>
      </c>
      <c r="B71" s="25">
        <f>B72-B73</f>
        <v>3</v>
      </c>
      <c r="C71" s="22"/>
      <c r="D71" s="12" t="s">
        <v>103</v>
      </c>
    </row>
    <row r="72" spans="1:4" ht="24.95" customHeight="1" x14ac:dyDescent="0.25">
      <c r="A72" s="27" t="s">
        <v>104</v>
      </c>
      <c r="B72" s="25">
        <v>3</v>
      </c>
      <c r="C72" s="22"/>
      <c r="D72" s="12" t="s">
        <v>99</v>
      </c>
    </row>
    <row r="73" spans="1:4" ht="24.95" customHeight="1" x14ac:dyDescent="0.25">
      <c r="A73" s="27" t="s">
        <v>105</v>
      </c>
      <c r="B73" s="25">
        <v>0</v>
      </c>
      <c r="C73" s="22"/>
      <c r="D73" s="12" t="s">
        <v>101</v>
      </c>
    </row>
    <row r="74" spans="1:4" ht="24.95" customHeight="1" x14ac:dyDescent="0.25">
      <c r="A74" s="26" t="s">
        <v>106</v>
      </c>
      <c r="B74" s="25">
        <f>B75+B78</f>
        <v>0</v>
      </c>
      <c r="C74" s="22"/>
      <c r="D74" s="5" t="s">
        <v>107</v>
      </c>
    </row>
    <row r="75" spans="1:4" ht="24.95" customHeight="1" x14ac:dyDescent="0.25">
      <c r="A75" s="27" t="s">
        <v>108</v>
      </c>
      <c r="B75" s="25">
        <f>B76-B77</f>
        <v>0</v>
      </c>
      <c r="C75" s="22"/>
      <c r="D75" s="12" t="s">
        <v>97</v>
      </c>
    </row>
    <row r="76" spans="1:4" ht="24.95" customHeight="1" x14ac:dyDescent="0.25">
      <c r="A76" s="27" t="s">
        <v>109</v>
      </c>
      <c r="B76" s="25">
        <v>0</v>
      </c>
      <c r="C76" s="22"/>
      <c r="D76" s="12" t="s">
        <v>99</v>
      </c>
    </row>
    <row r="77" spans="1:4" ht="24.95" customHeight="1" x14ac:dyDescent="0.25">
      <c r="A77" s="27" t="s">
        <v>105</v>
      </c>
      <c r="B77" s="25">
        <v>0</v>
      </c>
      <c r="C77" s="22"/>
      <c r="D77" s="12" t="s">
        <v>101</v>
      </c>
    </row>
    <row r="78" spans="1:4" ht="24.95" customHeight="1" x14ac:dyDescent="0.25">
      <c r="A78" s="28" t="s">
        <v>110</v>
      </c>
      <c r="B78" s="25">
        <f>B79-B80</f>
        <v>0</v>
      </c>
      <c r="C78" s="22"/>
      <c r="D78" s="12" t="s">
        <v>103</v>
      </c>
    </row>
    <row r="79" spans="1:4" ht="24.95" customHeight="1" x14ac:dyDescent="0.25">
      <c r="A79" s="27" t="s">
        <v>109</v>
      </c>
      <c r="B79" s="25">
        <v>0.2</v>
      </c>
      <c r="C79" s="22"/>
      <c r="D79" s="12" t="s">
        <v>111</v>
      </c>
    </row>
    <row r="80" spans="1:4" ht="24.95" customHeight="1" x14ac:dyDescent="0.25">
      <c r="A80" s="27" t="s">
        <v>112</v>
      </c>
      <c r="B80" s="25">
        <v>0.2</v>
      </c>
      <c r="C80" s="22"/>
      <c r="D80" s="12" t="s">
        <v>113</v>
      </c>
    </row>
    <row r="81" spans="1:4" ht="24.95" customHeight="1" x14ac:dyDescent="0.25">
      <c r="A81" s="24" t="s">
        <v>114</v>
      </c>
      <c r="B81" s="7">
        <f>B82+B93+B96</f>
        <v>300.20000000000016</v>
      </c>
      <c r="C81" s="22"/>
      <c r="D81" s="9" t="s">
        <v>115</v>
      </c>
    </row>
    <row r="82" spans="1:4" ht="24.95" customHeight="1" x14ac:dyDescent="0.25">
      <c r="A82" s="34" t="s">
        <v>116</v>
      </c>
      <c r="B82" s="7">
        <f>B83-B88</f>
        <v>-3582.3</v>
      </c>
      <c r="C82" s="22"/>
      <c r="D82" s="11" t="s">
        <v>117</v>
      </c>
    </row>
    <row r="83" spans="1:4" ht="24.95" customHeight="1" x14ac:dyDescent="0.25">
      <c r="A83" s="26" t="s">
        <v>118</v>
      </c>
      <c r="B83" s="7">
        <f>B84+B85+B86+B87</f>
        <v>-3570.8</v>
      </c>
      <c r="C83" s="22"/>
      <c r="D83" s="12" t="s">
        <v>119</v>
      </c>
    </row>
    <row r="84" spans="1:4" ht="24.95" customHeight="1" x14ac:dyDescent="0.25">
      <c r="A84" s="30" t="s">
        <v>120</v>
      </c>
      <c r="B84" s="7">
        <v>1.2</v>
      </c>
      <c r="C84" s="22"/>
      <c r="D84" s="12" t="s">
        <v>121</v>
      </c>
    </row>
    <row r="85" spans="1:4" ht="24.95" customHeight="1" x14ac:dyDescent="0.25">
      <c r="A85" s="94" t="s">
        <v>122</v>
      </c>
      <c r="B85" s="120">
        <v>-2817.2</v>
      </c>
      <c r="C85" s="22"/>
      <c r="D85" s="12" t="s">
        <v>123</v>
      </c>
    </row>
    <row r="86" spans="1:4" ht="24.95" customHeight="1" x14ac:dyDescent="0.25">
      <c r="A86" s="30" t="s">
        <v>124</v>
      </c>
      <c r="B86" s="7">
        <v>-755.5</v>
      </c>
      <c r="C86" s="22"/>
      <c r="D86" s="12" t="s">
        <v>125</v>
      </c>
    </row>
    <row r="87" spans="1:4" ht="24.95" customHeight="1" x14ac:dyDescent="0.25">
      <c r="A87" s="30" t="s">
        <v>126</v>
      </c>
      <c r="B87" s="7">
        <v>0.7</v>
      </c>
      <c r="C87" s="22"/>
      <c r="D87" s="12" t="s">
        <v>127</v>
      </c>
    </row>
    <row r="88" spans="1:4" ht="24.95" customHeight="1" x14ac:dyDescent="0.25">
      <c r="A88" s="26" t="s">
        <v>106</v>
      </c>
      <c r="B88" s="7">
        <f>B89+B90+B91+B92</f>
        <v>11.5</v>
      </c>
      <c r="C88" s="22"/>
      <c r="D88" s="5" t="s">
        <v>128</v>
      </c>
    </row>
    <row r="89" spans="1:4" ht="24.95" customHeight="1" x14ac:dyDescent="0.25">
      <c r="A89" s="31" t="s">
        <v>129</v>
      </c>
      <c r="B89" s="7">
        <v>168.3</v>
      </c>
      <c r="C89" s="22"/>
      <c r="D89" s="12" t="s">
        <v>130</v>
      </c>
    </row>
    <row r="90" spans="1:4" ht="24.95" customHeight="1" x14ac:dyDescent="0.25">
      <c r="A90" s="30" t="s">
        <v>131</v>
      </c>
      <c r="B90" s="7">
        <v>90.2</v>
      </c>
      <c r="C90" s="22"/>
      <c r="D90" s="51" t="s">
        <v>132</v>
      </c>
    </row>
    <row r="91" spans="1:4" ht="24.95" customHeight="1" x14ac:dyDescent="0.25">
      <c r="A91" s="30" t="s">
        <v>133</v>
      </c>
      <c r="B91" s="7">
        <v>-247</v>
      </c>
      <c r="C91" s="22"/>
      <c r="D91" s="12" t="s">
        <v>134</v>
      </c>
    </row>
    <row r="92" spans="1:4" ht="24.95" customHeight="1" x14ac:dyDescent="0.25">
      <c r="A92" s="30" t="s">
        <v>124</v>
      </c>
      <c r="B92" s="7">
        <v>0</v>
      </c>
      <c r="C92" s="22"/>
      <c r="D92" s="12" t="s">
        <v>125</v>
      </c>
    </row>
    <row r="93" spans="1:4" ht="33" customHeight="1" x14ac:dyDescent="0.25">
      <c r="A93" s="53" t="s">
        <v>135</v>
      </c>
      <c r="B93" s="7">
        <f>B94-B95</f>
        <v>3756.1000000000004</v>
      </c>
      <c r="C93" s="22"/>
      <c r="D93" s="50" t="s">
        <v>198</v>
      </c>
    </row>
    <row r="94" spans="1:4" ht="24.95" customHeight="1" x14ac:dyDescent="0.25">
      <c r="A94" s="26" t="s">
        <v>136</v>
      </c>
      <c r="B94" s="7">
        <v>3598.3</v>
      </c>
      <c r="C94" s="22"/>
      <c r="D94" s="11" t="s">
        <v>137</v>
      </c>
    </row>
    <row r="95" spans="1:4" ht="24.95" customHeight="1" x14ac:dyDescent="0.25">
      <c r="A95" s="26" t="s">
        <v>138</v>
      </c>
      <c r="B95" s="7">
        <v>-157.80000000000001</v>
      </c>
      <c r="C95" s="22"/>
      <c r="D95" s="11" t="s">
        <v>139</v>
      </c>
    </row>
    <row r="96" spans="1:4" ht="24.95" customHeight="1" x14ac:dyDescent="0.25">
      <c r="A96" s="32" t="s">
        <v>140</v>
      </c>
      <c r="B96" s="120">
        <v>126.4</v>
      </c>
      <c r="C96" s="22"/>
      <c r="D96" s="11" t="s">
        <v>141</v>
      </c>
    </row>
    <row r="97" spans="1:4" ht="24.95" customHeight="1" x14ac:dyDescent="0.25">
      <c r="A97" s="33" t="s">
        <v>142</v>
      </c>
      <c r="B97" s="7">
        <f>B100</f>
        <v>15969.9</v>
      </c>
      <c r="C97" s="22"/>
      <c r="D97" s="9" t="s">
        <v>143</v>
      </c>
    </row>
    <row r="98" spans="1:4" ht="24.95" customHeight="1" x14ac:dyDescent="0.25">
      <c r="A98" s="27" t="s">
        <v>144</v>
      </c>
      <c r="B98" s="7">
        <f>B99</f>
        <v>15969.9</v>
      </c>
      <c r="C98" s="22"/>
      <c r="D98" s="12" t="s">
        <v>145</v>
      </c>
    </row>
    <row r="99" spans="1:4" ht="24.95" customHeight="1" x14ac:dyDescent="0.25">
      <c r="A99" s="34" t="s">
        <v>146</v>
      </c>
      <c r="B99" s="7">
        <f>B100</f>
        <v>15969.9</v>
      </c>
      <c r="C99" s="22"/>
      <c r="D99" s="12" t="s">
        <v>147</v>
      </c>
    </row>
    <row r="100" spans="1:4" ht="24.95" customHeight="1" x14ac:dyDescent="0.25">
      <c r="A100" s="34" t="s">
        <v>148</v>
      </c>
      <c r="B100" s="7">
        <f>B101+B102+B103+B104</f>
        <v>15969.9</v>
      </c>
      <c r="C100" s="22"/>
      <c r="D100" s="12" t="s">
        <v>149</v>
      </c>
    </row>
    <row r="101" spans="1:4" ht="24.95" customHeight="1" x14ac:dyDescent="0.25">
      <c r="A101" s="35" t="s">
        <v>150</v>
      </c>
      <c r="B101" s="36">
        <v>0</v>
      </c>
      <c r="C101" s="22"/>
      <c r="D101" s="37" t="s">
        <v>151</v>
      </c>
    </row>
    <row r="102" spans="1:4" ht="24.95" customHeight="1" x14ac:dyDescent="0.25">
      <c r="A102" s="35" t="s">
        <v>152</v>
      </c>
      <c r="B102" s="36">
        <v>0</v>
      </c>
      <c r="C102" s="22"/>
      <c r="D102" s="37" t="s">
        <v>153</v>
      </c>
    </row>
    <row r="103" spans="1:4" ht="24.95" customHeight="1" x14ac:dyDescent="0.25">
      <c r="A103" s="35" t="s">
        <v>154</v>
      </c>
      <c r="B103" s="36">
        <v>11.1</v>
      </c>
      <c r="C103" s="22"/>
      <c r="D103" s="37" t="s">
        <v>155</v>
      </c>
    </row>
    <row r="104" spans="1:4" ht="24.95" customHeight="1" x14ac:dyDescent="0.25">
      <c r="A104" s="35" t="s">
        <v>156</v>
      </c>
      <c r="B104" s="36">
        <f>B105+B108+B112</f>
        <v>15958.8</v>
      </c>
      <c r="C104" s="22"/>
      <c r="D104" s="37" t="s">
        <v>157</v>
      </c>
    </row>
    <row r="105" spans="1:4" ht="24.95" customHeight="1" x14ac:dyDescent="0.25">
      <c r="A105" s="38" t="s">
        <v>158</v>
      </c>
      <c r="B105" s="7">
        <f>B106+B107</f>
        <v>12280</v>
      </c>
      <c r="C105" s="22"/>
      <c r="D105" s="39" t="s">
        <v>159</v>
      </c>
    </row>
    <row r="106" spans="1:4" ht="24.95" customHeight="1" x14ac:dyDescent="0.25">
      <c r="A106" s="137" t="s">
        <v>160</v>
      </c>
      <c r="B106" s="7">
        <v>9824.2000000000007</v>
      </c>
      <c r="C106" s="22"/>
      <c r="D106" s="13" t="s">
        <v>161</v>
      </c>
    </row>
    <row r="107" spans="1:4" ht="24.95" customHeight="1" x14ac:dyDescent="0.25">
      <c r="A107" s="137" t="s">
        <v>162</v>
      </c>
      <c r="B107" s="7">
        <v>2455.8000000000002</v>
      </c>
      <c r="C107" s="22"/>
      <c r="D107" s="11" t="s">
        <v>163</v>
      </c>
    </row>
    <row r="108" spans="1:4" ht="24.95" customHeight="1" x14ac:dyDescent="0.25">
      <c r="A108" s="38" t="s">
        <v>164</v>
      </c>
      <c r="B108" s="7">
        <f>B109+B110+B111</f>
        <v>3678.8</v>
      </c>
      <c r="C108" s="22"/>
      <c r="D108" s="39" t="s">
        <v>165</v>
      </c>
    </row>
    <row r="109" spans="1:4" ht="24.95" customHeight="1" x14ac:dyDescent="0.25">
      <c r="A109" s="40" t="s">
        <v>166</v>
      </c>
      <c r="B109" s="7">
        <v>0</v>
      </c>
      <c r="C109" s="22"/>
      <c r="D109" s="11" t="s">
        <v>167</v>
      </c>
    </row>
    <row r="110" spans="1:4" ht="24.95" customHeight="1" x14ac:dyDescent="0.25">
      <c r="A110" s="40" t="s">
        <v>168</v>
      </c>
      <c r="B110" s="7">
        <v>0</v>
      </c>
      <c r="C110" s="22"/>
      <c r="D110" s="11" t="s">
        <v>169</v>
      </c>
    </row>
    <row r="111" spans="1:4" ht="35.25" customHeight="1" x14ac:dyDescent="0.25">
      <c r="A111" s="41" t="s">
        <v>197</v>
      </c>
      <c r="B111" s="7">
        <v>3678.8</v>
      </c>
      <c r="C111" s="22"/>
      <c r="D111" s="42" t="s">
        <v>196</v>
      </c>
    </row>
    <row r="112" spans="1:4" ht="24.95" customHeight="1" x14ac:dyDescent="0.25">
      <c r="A112" s="38" t="s">
        <v>170</v>
      </c>
      <c r="B112" s="7">
        <v>0</v>
      </c>
      <c r="C112" s="22"/>
      <c r="D112" s="39" t="s">
        <v>171</v>
      </c>
    </row>
    <row r="113" spans="1:4" ht="43.5" customHeight="1" x14ac:dyDescent="0.25">
      <c r="A113" s="43" t="s">
        <v>226</v>
      </c>
      <c r="B113" s="7">
        <f>B62-(B59+B7)</f>
        <v>218.19999999999709</v>
      </c>
      <c r="C113" s="22"/>
      <c r="D113" s="44" t="s">
        <v>193</v>
      </c>
    </row>
    <row r="114" spans="1:4" ht="30.75" customHeight="1" x14ac:dyDescent="0.25">
      <c r="A114" s="45" t="s">
        <v>187</v>
      </c>
      <c r="B114" s="99"/>
      <c r="C114" s="99"/>
      <c r="D114" s="116" t="s">
        <v>188</v>
      </c>
    </row>
    <row r="115" spans="1:4" ht="24.95" customHeight="1" x14ac:dyDescent="0.25"/>
    <row r="116" spans="1:4" ht="24.95" customHeight="1" x14ac:dyDescent="0.25">
      <c r="B116" s="93"/>
    </row>
    <row r="117" spans="1:4" ht="24.95" customHeight="1" x14ac:dyDescent="0.25">
      <c r="B117" s="93"/>
    </row>
    <row r="118" spans="1:4" ht="24.95" customHeight="1" x14ac:dyDescent="0.25">
      <c r="B118" s="93"/>
    </row>
  </sheetData>
  <mergeCells count="5">
    <mergeCell ref="A3:D3"/>
    <mergeCell ref="A4:D4"/>
    <mergeCell ref="B5:C5"/>
    <mergeCell ref="A55:D55"/>
    <mergeCell ref="A56:D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8"/>
  <sheetViews>
    <sheetView tabSelected="1" workbookViewId="0">
      <selection activeCell="A3" sqref="A3:E3"/>
    </sheetView>
  </sheetViews>
  <sheetFormatPr defaultRowHeight="15" x14ac:dyDescent="0.25"/>
  <cols>
    <col min="1" max="1" width="58.28515625" bestFit="1" customWidth="1"/>
    <col min="2" max="2" width="12" customWidth="1"/>
    <col min="3" max="3" width="11.28515625" customWidth="1"/>
    <col min="4" max="4" width="50.85546875" customWidth="1"/>
  </cols>
  <sheetData>
    <row r="3" spans="1:5" ht="18" x14ac:dyDescent="0.25">
      <c r="A3" s="157" t="s">
        <v>213</v>
      </c>
      <c r="B3" s="157"/>
      <c r="C3" s="157"/>
      <c r="D3" s="157"/>
      <c r="E3" s="157"/>
    </row>
    <row r="4" spans="1:5" ht="18" x14ac:dyDescent="0.25">
      <c r="A4" s="158" t="s">
        <v>214</v>
      </c>
      <c r="B4" s="158"/>
      <c r="C4" s="158"/>
      <c r="D4" s="158"/>
      <c r="E4" s="158"/>
    </row>
    <row r="5" spans="1:5" ht="19.5" thickBot="1" x14ac:dyDescent="0.35">
      <c r="A5" s="1" t="s">
        <v>0</v>
      </c>
      <c r="D5" s="2" t="s">
        <v>1</v>
      </c>
    </row>
    <row r="6" spans="1:5" ht="24.95" customHeight="1" x14ac:dyDescent="0.25">
      <c r="A6" s="54" t="s">
        <v>2</v>
      </c>
      <c r="B6" s="55" t="s">
        <v>194</v>
      </c>
      <c r="C6" s="55" t="s">
        <v>4</v>
      </c>
      <c r="D6" s="56" t="s">
        <v>5</v>
      </c>
    </row>
    <row r="7" spans="1:5" ht="24.95" customHeight="1" x14ac:dyDescent="0.25">
      <c r="A7" s="57" t="s">
        <v>6</v>
      </c>
      <c r="B7" s="7">
        <v>58009.5</v>
      </c>
      <c r="C7" s="8"/>
      <c r="D7" s="58" t="s">
        <v>7</v>
      </c>
    </row>
    <row r="8" spans="1:5" ht="24.95" customHeight="1" x14ac:dyDescent="0.25">
      <c r="A8" s="59" t="s">
        <v>173</v>
      </c>
      <c r="B8" s="7">
        <v>71130</v>
      </c>
      <c r="C8" s="10"/>
      <c r="D8" s="58" t="s">
        <v>8</v>
      </c>
    </row>
    <row r="9" spans="1:5" ht="24.95" customHeight="1" x14ac:dyDescent="0.25">
      <c r="A9" s="60" t="s">
        <v>9</v>
      </c>
      <c r="B9" s="7">
        <v>118044.79999999999</v>
      </c>
      <c r="C9" s="7"/>
      <c r="D9" s="61" t="s">
        <v>10</v>
      </c>
    </row>
    <row r="10" spans="1:5" ht="24.95" customHeight="1" x14ac:dyDescent="0.25">
      <c r="A10" s="62" t="s">
        <v>11</v>
      </c>
      <c r="B10" s="7">
        <v>113097.19999999998</v>
      </c>
      <c r="C10" s="7"/>
      <c r="D10" s="63" t="s">
        <v>12</v>
      </c>
    </row>
    <row r="11" spans="1:5" ht="24.95" customHeight="1" x14ac:dyDescent="0.25">
      <c r="A11" s="62" t="s">
        <v>13</v>
      </c>
      <c r="B11" s="7">
        <v>113097.19999999998</v>
      </c>
      <c r="C11" s="7"/>
      <c r="D11" s="63" t="s">
        <v>14</v>
      </c>
    </row>
    <row r="12" spans="1:5" ht="24.95" customHeight="1" x14ac:dyDescent="0.25">
      <c r="A12" s="62" t="s">
        <v>15</v>
      </c>
      <c r="B12" s="7">
        <v>0</v>
      </c>
      <c r="C12" s="7"/>
      <c r="D12" s="63" t="s">
        <v>16</v>
      </c>
    </row>
    <row r="13" spans="1:5" ht="24.95" customHeight="1" x14ac:dyDescent="0.25">
      <c r="A13" s="62" t="s">
        <v>17</v>
      </c>
      <c r="B13" s="7">
        <v>4766.3999999999996</v>
      </c>
      <c r="C13" s="7"/>
      <c r="D13" s="63" t="s">
        <v>18</v>
      </c>
    </row>
    <row r="14" spans="1:5" ht="24.95" customHeight="1" x14ac:dyDescent="0.25">
      <c r="A14" s="62" t="s">
        <v>19</v>
      </c>
      <c r="B14" s="7">
        <v>4608.1000000000004</v>
      </c>
      <c r="C14" s="7"/>
      <c r="D14" s="63" t="s">
        <v>20</v>
      </c>
    </row>
    <row r="15" spans="1:5" ht="24.95" customHeight="1" x14ac:dyDescent="0.25">
      <c r="A15" s="62" t="s">
        <v>15</v>
      </c>
      <c r="B15" s="133">
        <v>158.29999999999998</v>
      </c>
      <c r="C15" s="7"/>
      <c r="D15" s="63" t="s">
        <v>16</v>
      </c>
    </row>
    <row r="16" spans="1:5" ht="24.95" customHeight="1" x14ac:dyDescent="0.25">
      <c r="A16" s="64" t="s">
        <v>21</v>
      </c>
      <c r="B16" s="7">
        <v>181.2</v>
      </c>
      <c r="C16" s="7"/>
      <c r="D16" s="63" t="s">
        <v>22</v>
      </c>
    </row>
    <row r="17" spans="1:4" ht="24.95" customHeight="1" x14ac:dyDescent="0.25">
      <c r="A17" s="60" t="s">
        <v>23</v>
      </c>
      <c r="B17" s="7">
        <v>46914.8</v>
      </c>
      <c r="C17" s="7">
        <v>55193.9</v>
      </c>
      <c r="D17" s="61" t="s">
        <v>24</v>
      </c>
    </row>
    <row r="18" spans="1:4" ht="24.95" customHeight="1" x14ac:dyDescent="0.25">
      <c r="A18" s="65" t="s">
        <v>25</v>
      </c>
      <c r="B18" s="7">
        <v>14839.900000000001</v>
      </c>
      <c r="C18" s="7">
        <v>17458.8</v>
      </c>
      <c r="D18" s="66" t="s">
        <v>26</v>
      </c>
    </row>
    <row r="19" spans="1:4" ht="24.95" customHeight="1" x14ac:dyDescent="0.25">
      <c r="A19" s="67" t="s">
        <v>27</v>
      </c>
      <c r="B19" s="7">
        <v>5526.2999999999993</v>
      </c>
      <c r="C19" s="7">
        <v>6501.5</v>
      </c>
      <c r="D19" s="61" t="s">
        <v>28</v>
      </c>
    </row>
    <row r="20" spans="1:4" ht="24.95" customHeight="1" x14ac:dyDescent="0.25">
      <c r="A20" s="67" t="s">
        <v>29</v>
      </c>
      <c r="B20" s="7">
        <v>2668.7</v>
      </c>
      <c r="C20" s="7">
        <v>3139.7000000000003</v>
      </c>
      <c r="D20" s="61" t="s">
        <v>30</v>
      </c>
    </row>
    <row r="21" spans="1:4" ht="24.95" customHeight="1" x14ac:dyDescent="0.25">
      <c r="A21" s="65" t="s">
        <v>31</v>
      </c>
      <c r="B21" s="7">
        <v>6179.0999999999995</v>
      </c>
      <c r="C21" s="7">
        <v>7269.5</v>
      </c>
      <c r="D21" s="61" t="s">
        <v>32</v>
      </c>
    </row>
    <row r="22" spans="1:4" ht="24.95" customHeight="1" x14ac:dyDescent="0.25">
      <c r="A22" s="65" t="s">
        <v>33</v>
      </c>
      <c r="B22" s="7">
        <v>456.4</v>
      </c>
      <c r="C22" s="7">
        <v>537.1</v>
      </c>
      <c r="D22" s="61" t="s">
        <v>34</v>
      </c>
    </row>
    <row r="23" spans="1:4" ht="24.95" customHeight="1" x14ac:dyDescent="0.25">
      <c r="A23" s="65" t="s">
        <v>35</v>
      </c>
      <c r="B23" s="7">
        <v>9.3999999999999986</v>
      </c>
      <c r="C23" s="7">
        <v>11</v>
      </c>
      <c r="D23" s="61" t="s">
        <v>36</v>
      </c>
    </row>
    <row r="24" spans="1:4" ht="24.95" customHeight="1" x14ac:dyDescent="0.25">
      <c r="A24" s="65" t="s">
        <v>37</v>
      </c>
      <c r="B24" s="7">
        <v>32074.9</v>
      </c>
      <c r="C24" s="7">
        <v>37735.099999999991</v>
      </c>
      <c r="D24" s="66" t="s">
        <v>38</v>
      </c>
    </row>
    <row r="25" spans="1:4" ht="24.95" customHeight="1" x14ac:dyDescent="0.25">
      <c r="A25" s="68" t="s">
        <v>39</v>
      </c>
      <c r="B25" s="7">
        <v>8018.9000000000005</v>
      </c>
      <c r="C25" s="133">
        <v>9433.9</v>
      </c>
      <c r="D25" s="61" t="s">
        <v>40</v>
      </c>
    </row>
    <row r="26" spans="1:4" ht="24.95" customHeight="1" x14ac:dyDescent="0.25">
      <c r="A26" s="68" t="s">
        <v>41</v>
      </c>
      <c r="B26" s="7">
        <v>24056</v>
      </c>
      <c r="C26" s="133">
        <v>28301.200000000001</v>
      </c>
      <c r="D26" s="61" t="s">
        <v>42</v>
      </c>
    </row>
    <row r="27" spans="1:4" ht="24.95" customHeight="1" x14ac:dyDescent="0.25">
      <c r="A27" s="68" t="s">
        <v>43</v>
      </c>
      <c r="B27" s="7">
        <v>0</v>
      </c>
      <c r="C27" s="7">
        <v>0</v>
      </c>
      <c r="D27" s="61" t="s">
        <v>44</v>
      </c>
    </row>
    <row r="28" spans="1:4" ht="24.95" customHeight="1" x14ac:dyDescent="0.25">
      <c r="A28" s="59" t="s">
        <v>174</v>
      </c>
      <c r="B28" s="7">
        <v>-13212.700000000003</v>
      </c>
      <c r="C28" s="7"/>
      <c r="D28" s="58" t="s">
        <v>45</v>
      </c>
    </row>
    <row r="29" spans="1:4" ht="24.95" customHeight="1" x14ac:dyDescent="0.25">
      <c r="A29" s="60" t="s">
        <v>46</v>
      </c>
      <c r="B29" s="7">
        <v>9034</v>
      </c>
      <c r="C29" s="7"/>
      <c r="D29" s="61" t="s">
        <v>47</v>
      </c>
    </row>
    <row r="30" spans="1:4" ht="24.95" customHeight="1" x14ac:dyDescent="0.25">
      <c r="A30" s="60" t="s">
        <v>48</v>
      </c>
      <c r="B30" s="7">
        <v>22246.699999999997</v>
      </c>
      <c r="C30" s="7"/>
      <c r="D30" s="69" t="s">
        <v>49</v>
      </c>
    </row>
    <row r="31" spans="1:4" ht="24.95" customHeight="1" x14ac:dyDescent="0.25">
      <c r="A31" s="59" t="s">
        <v>175</v>
      </c>
      <c r="B31" s="7">
        <v>-946.2</v>
      </c>
      <c r="C31" s="7"/>
      <c r="D31" s="58" t="s">
        <v>50</v>
      </c>
    </row>
    <row r="32" spans="1:4" ht="24.95" customHeight="1" x14ac:dyDescent="0.25">
      <c r="A32" s="70" t="s">
        <v>51</v>
      </c>
      <c r="B32" s="7">
        <v>63.400000000000006</v>
      </c>
      <c r="C32" s="7"/>
      <c r="D32" s="71" t="s">
        <v>52</v>
      </c>
    </row>
    <row r="33" spans="1:4" ht="24.95" customHeight="1" x14ac:dyDescent="0.25">
      <c r="A33" s="70" t="s">
        <v>53</v>
      </c>
      <c r="B33" s="7">
        <v>-1009.5999999999999</v>
      </c>
      <c r="C33" s="7"/>
      <c r="D33" s="71" t="s">
        <v>54</v>
      </c>
    </row>
    <row r="34" spans="1:4" ht="24.95" customHeight="1" x14ac:dyDescent="0.25">
      <c r="A34" s="72" t="s">
        <v>55</v>
      </c>
      <c r="B34" s="7">
        <v>1379.6999999999998</v>
      </c>
      <c r="C34" s="7"/>
      <c r="D34" s="71" t="s">
        <v>56</v>
      </c>
    </row>
    <row r="35" spans="1:4" ht="24.95" customHeight="1" x14ac:dyDescent="0.25">
      <c r="A35" s="72" t="s">
        <v>57</v>
      </c>
      <c r="B35" s="7">
        <v>2389.3000000000002</v>
      </c>
      <c r="C35" s="7"/>
      <c r="D35" s="71" t="s">
        <v>58</v>
      </c>
    </row>
    <row r="36" spans="1:4" ht="24.95" customHeight="1" x14ac:dyDescent="0.25">
      <c r="A36" s="73" t="s">
        <v>59</v>
      </c>
      <c r="B36" s="7">
        <v>541.20000000000005</v>
      </c>
      <c r="C36" s="7"/>
      <c r="D36" s="66" t="s">
        <v>176</v>
      </c>
    </row>
    <row r="37" spans="1:4" ht="24.95" customHeight="1" x14ac:dyDescent="0.25">
      <c r="A37" s="73" t="s">
        <v>60</v>
      </c>
      <c r="B37" s="7">
        <v>1848.1000000000001</v>
      </c>
      <c r="C37" s="7"/>
      <c r="D37" s="66" t="s">
        <v>177</v>
      </c>
    </row>
    <row r="38" spans="1:4" ht="24.95" customHeight="1" x14ac:dyDescent="0.25">
      <c r="A38" s="59" t="s">
        <v>178</v>
      </c>
      <c r="B38" s="7">
        <v>1038.4000000000001</v>
      </c>
      <c r="C38" s="7"/>
      <c r="D38" s="58" t="s">
        <v>61</v>
      </c>
    </row>
    <row r="39" spans="1:4" ht="24.95" customHeight="1" x14ac:dyDescent="0.25">
      <c r="A39" s="96" t="s">
        <v>62</v>
      </c>
      <c r="B39" s="7">
        <v>367.79999999999995</v>
      </c>
      <c r="C39" s="7"/>
      <c r="D39" s="61" t="s">
        <v>63</v>
      </c>
    </row>
    <row r="40" spans="1:4" ht="24.95" customHeight="1" x14ac:dyDescent="0.25">
      <c r="A40" s="70" t="s">
        <v>64</v>
      </c>
      <c r="B40" s="7">
        <v>670.6</v>
      </c>
      <c r="C40" s="7"/>
      <c r="D40" s="61" t="s">
        <v>65</v>
      </c>
    </row>
    <row r="41" spans="1:4" ht="24.95" customHeight="1" x14ac:dyDescent="0.25">
      <c r="A41" s="72" t="s">
        <v>179</v>
      </c>
      <c r="B41" s="7">
        <v>696.40000000000009</v>
      </c>
      <c r="C41" s="7"/>
      <c r="D41" s="61" t="s">
        <v>66</v>
      </c>
    </row>
    <row r="42" spans="1:4" ht="24.95" customHeight="1" x14ac:dyDescent="0.25">
      <c r="A42" s="76" t="s">
        <v>180</v>
      </c>
      <c r="B42" s="7">
        <v>0.9</v>
      </c>
      <c r="C42" s="7"/>
      <c r="D42" s="71" t="s">
        <v>67</v>
      </c>
    </row>
    <row r="43" spans="1:4" ht="24.95" customHeight="1" x14ac:dyDescent="0.25">
      <c r="A43" s="95" t="s">
        <v>181</v>
      </c>
      <c r="B43" s="7">
        <v>695.5</v>
      </c>
      <c r="C43" s="7"/>
      <c r="D43" s="66" t="s">
        <v>68</v>
      </c>
    </row>
    <row r="44" spans="1:4" ht="24.95" customHeight="1" x14ac:dyDescent="0.25">
      <c r="A44" s="72" t="s">
        <v>182</v>
      </c>
      <c r="B44" s="7">
        <v>25.800000000000004</v>
      </c>
      <c r="C44" s="7"/>
      <c r="D44" s="61" t="s">
        <v>69</v>
      </c>
    </row>
    <row r="45" spans="1:4" ht="24.95" customHeight="1" x14ac:dyDescent="0.25">
      <c r="A45" s="76" t="s">
        <v>183</v>
      </c>
      <c r="B45" s="7">
        <v>0</v>
      </c>
      <c r="C45" s="7"/>
      <c r="D45" s="71" t="s">
        <v>70</v>
      </c>
    </row>
    <row r="46" spans="1:4" ht="24.95" customHeight="1" x14ac:dyDescent="0.25">
      <c r="A46" s="95" t="s">
        <v>184</v>
      </c>
      <c r="B46" s="7">
        <v>25.800000000000004</v>
      </c>
      <c r="C46" s="7"/>
      <c r="D46" s="66" t="s">
        <v>71</v>
      </c>
    </row>
    <row r="47" spans="1:4" ht="24.95" customHeight="1" x14ac:dyDescent="0.25">
      <c r="A47" s="68" t="s">
        <v>72</v>
      </c>
      <c r="B47" s="7">
        <v>0</v>
      </c>
      <c r="C47" s="7"/>
      <c r="D47" s="61" t="s">
        <v>191</v>
      </c>
    </row>
    <row r="48" spans="1:4" ht="24.95" customHeight="1" thickBot="1" x14ac:dyDescent="0.3">
      <c r="A48" s="77" t="s">
        <v>73</v>
      </c>
      <c r="B48" s="74">
        <v>25.800000000000004</v>
      </c>
      <c r="C48" s="74"/>
      <c r="D48" s="75" t="s">
        <v>192</v>
      </c>
    </row>
    <row r="49" spans="1:5" ht="24.95" customHeight="1" x14ac:dyDescent="0.25">
      <c r="A49" s="97" t="s">
        <v>74</v>
      </c>
      <c r="B49" s="18"/>
      <c r="C49" s="18"/>
      <c r="D49" s="98" t="s">
        <v>75</v>
      </c>
    </row>
    <row r="50" spans="1:5" ht="33" customHeight="1" x14ac:dyDescent="0.25">
      <c r="A50" s="103" t="s">
        <v>225</v>
      </c>
      <c r="B50" s="132"/>
      <c r="C50" s="18"/>
      <c r="D50" s="100" t="s">
        <v>224</v>
      </c>
    </row>
    <row r="51" spans="1:5" ht="21" customHeight="1" x14ac:dyDescent="0.25">
      <c r="A51" s="105" t="s">
        <v>185</v>
      </c>
      <c r="B51" s="18"/>
      <c r="C51" s="18"/>
      <c r="D51" s="99" t="s">
        <v>186</v>
      </c>
    </row>
    <row r="52" spans="1:5" ht="24.95" customHeight="1" x14ac:dyDescent="0.25">
      <c r="A52" s="106"/>
      <c r="B52" s="20"/>
      <c r="C52" s="20"/>
      <c r="D52" s="20"/>
    </row>
    <row r="53" spans="1:5" ht="19.5" customHeight="1" x14ac:dyDescent="0.3">
      <c r="A53" s="108"/>
      <c r="B53" s="108"/>
      <c r="C53" s="108"/>
      <c r="D53" s="108"/>
    </row>
    <row r="54" spans="1:5" ht="17.25" customHeight="1" x14ac:dyDescent="0.3">
      <c r="A54" s="108"/>
      <c r="B54" s="108"/>
      <c r="C54" s="108"/>
      <c r="D54" s="108"/>
    </row>
    <row r="55" spans="1:5" ht="24.95" customHeight="1" x14ac:dyDescent="0.25">
      <c r="A55" s="157" t="s">
        <v>213</v>
      </c>
      <c r="B55" s="157"/>
      <c r="C55" s="157"/>
      <c r="D55" s="157"/>
      <c r="E55" s="157"/>
    </row>
    <row r="56" spans="1:5" ht="24.95" customHeight="1" x14ac:dyDescent="0.25">
      <c r="A56" s="158" t="s">
        <v>214</v>
      </c>
      <c r="B56" s="158"/>
      <c r="C56" s="158"/>
      <c r="D56" s="158"/>
      <c r="E56" s="158"/>
    </row>
    <row r="57" spans="1:5" ht="24.95" customHeight="1" thickBot="1" x14ac:dyDescent="0.35">
      <c r="A57" s="114" t="s">
        <v>76</v>
      </c>
      <c r="B57" s="112"/>
      <c r="C57" s="108"/>
      <c r="D57" s="115" t="s">
        <v>1</v>
      </c>
    </row>
    <row r="58" spans="1:5" ht="24.95" customHeight="1" x14ac:dyDescent="0.25">
      <c r="A58" s="78" t="s">
        <v>2</v>
      </c>
      <c r="B58" s="52" t="s">
        <v>3</v>
      </c>
      <c r="C58" s="52" t="s">
        <v>4</v>
      </c>
      <c r="D58" s="84" t="s">
        <v>77</v>
      </c>
    </row>
    <row r="59" spans="1:5" ht="24.95" customHeight="1" x14ac:dyDescent="0.25">
      <c r="A59" s="79" t="s">
        <v>78</v>
      </c>
      <c r="B59" s="7">
        <v>-27</v>
      </c>
      <c r="C59" s="22"/>
      <c r="D59" s="80" t="s">
        <v>79</v>
      </c>
    </row>
    <row r="60" spans="1:5" ht="24.95" customHeight="1" x14ac:dyDescent="0.25">
      <c r="A60" s="81" t="s">
        <v>80</v>
      </c>
      <c r="B60" s="7">
        <v>0.60000000000000009</v>
      </c>
      <c r="C60" s="22"/>
      <c r="D60" s="82" t="s">
        <v>81</v>
      </c>
    </row>
    <row r="61" spans="1:5" ht="24.95" customHeight="1" x14ac:dyDescent="0.25">
      <c r="A61" s="81" t="s">
        <v>82</v>
      </c>
      <c r="B61" s="7">
        <v>27.599999999999998</v>
      </c>
      <c r="C61" s="22"/>
      <c r="D61" s="85" t="s">
        <v>83</v>
      </c>
    </row>
    <row r="62" spans="1:5" ht="24.95" customHeight="1" x14ac:dyDescent="0.25">
      <c r="A62" s="86" t="s">
        <v>84</v>
      </c>
      <c r="B62" s="7">
        <v>54693.5</v>
      </c>
      <c r="C62" s="22"/>
      <c r="D62" s="80" t="s">
        <v>85</v>
      </c>
    </row>
    <row r="63" spans="1:5" ht="24.95" customHeight="1" x14ac:dyDescent="0.25">
      <c r="A63" s="87" t="s">
        <v>86</v>
      </c>
      <c r="B63" s="7">
        <v>2326.5</v>
      </c>
      <c r="C63" s="22"/>
      <c r="D63" s="80" t="s">
        <v>87</v>
      </c>
    </row>
    <row r="64" spans="1:5" ht="24.95" customHeight="1" x14ac:dyDescent="0.25">
      <c r="A64" s="81" t="s">
        <v>88</v>
      </c>
      <c r="B64" s="7">
        <v>238.3</v>
      </c>
      <c r="C64" s="22"/>
      <c r="D64" s="83" t="s">
        <v>89</v>
      </c>
    </row>
    <row r="65" spans="1:4" ht="24.95" customHeight="1" x14ac:dyDescent="0.25">
      <c r="A65" s="81" t="s">
        <v>90</v>
      </c>
      <c r="B65" s="7">
        <v>-2088.1999999999998</v>
      </c>
      <c r="C65" s="22"/>
      <c r="D65" s="83" t="s">
        <v>91</v>
      </c>
    </row>
    <row r="66" spans="1:4" ht="24.95" customHeight="1" x14ac:dyDescent="0.25">
      <c r="A66" s="87" t="s">
        <v>92</v>
      </c>
      <c r="B66" s="7">
        <v>-51.499999999999886</v>
      </c>
      <c r="C66" s="22"/>
      <c r="D66" s="80" t="s">
        <v>93</v>
      </c>
    </row>
    <row r="67" spans="1:4" ht="24.95" customHeight="1" x14ac:dyDescent="0.25">
      <c r="A67" s="88" t="s">
        <v>94</v>
      </c>
      <c r="B67" s="7">
        <v>-400.09999999999991</v>
      </c>
      <c r="C67" s="22"/>
      <c r="D67" s="83" t="s">
        <v>95</v>
      </c>
    </row>
    <row r="68" spans="1:4" ht="24.95" customHeight="1" x14ac:dyDescent="0.25">
      <c r="A68" s="89" t="s">
        <v>96</v>
      </c>
      <c r="B68" s="7">
        <v>-403.09999999999991</v>
      </c>
      <c r="C68" s="22"/>
      <c r="D68" s="83" t="s">
        <v>97</v>
      </c>
    </row>
    <row r="69" spans="1:4" ht="24.95" customHeight="1" x14ac:dyDescent="0.25">
      <c r="A69" s="89" t="s">
        <v>98</v>
      </c>
      <c r="B69" s="7">
        <v>4867.2</v>
      </c>
      <c r="C69" s="22"/>
      <c r="D69" s="83" t="s">
        <v>99</v>
      </c>
    </row>
    <row r="70" spans="1:4" ht="24.95" customHeight="1" x14ac:dyDescent="0.25">
      <c r="A70" s="89" t="s">
        <v>100</v>
      </c>
      <c r="B70" s="7">
        <v>5270.3</v>
      </c>
      <c r="C70" s="22"/>
      <c r="D70" s="83" t="s">
        <v>101</v>
      </c>
    </row>
    <row r="71" spans="1:4" ht="24.95" customHeight="1" x14ac:dyDescent="0.25">
      <c r="A71" s="89" t="s">
        <v>102</v>
      </c>
      <c r="B71" s="7">
        <v>3</v>
      </c>
      <c r="C71" s="22"/>
      <c r="D71" s="83" t="s">
        <v>103</v>
      </c>
    </row>
    <row r="72" spans="1:4" ht="24.95" customHeight="1" x14ac:dyDescent="0.25">
      <c r="A72" s="89" t="s">
        <v>104</v>
      </c>
      <c r="B72" s="7">
        <v>3</v>
      </c>
      <c r="C72" s="22"/>
      <c r="D72" s="83" t="s">
        <v>99</v>
      </c>
    </row>
    <row r="73" spans="1:4" ht="24.95" customHeight="1" x14ac:dyDescent="0.25">
      <c r="A73" s="89" t="s">
        <v>105</v>
      </c>
      <c r="B73" s="7">
        <v>0</v>
      </c>
      <c r="C73" s="22"/>
      <c r="D73" s="83" t="s">
        <v>101</v>
      </c>
    </row>
    <row r="74" spans="1:4" ht="24.95" customHeight="1" x14ac:dyDescent="0.25">
      <c r="A74" s="88" t="s">
        <v>106</v>
      </c>
      <c r="B74" s="7">
        <v>-348.6</v>
      </c>
      <c r="C74" s="22"/>
      <c r="D74" s="85" t="s">
        <v>107</v>
      </c>
    </row>
    <row r="75" spans="1:4" ht="24.95" customHeight="1" x14ac:dyDescent="0.25">
      <c r="A75" s="89" t="s">
        <v>108</v>
      </c>
      <c r="B75" s="7">
        <v>-348.70000000000005</v>
      </c>
      <c r="C75" s="22"/>
      <c r="D75" s="83" t="s">
        <v>97</v>
      </c>
    </row>
    <row r="76" spans="1:4" ht="24.95" customHeight="1" x14ac:dyDescent="0.25">
      <c r="A76" s="89" t="s">
        <v>109</v>
      </c>
      <c r="B76" s="7">
        <v>0</v>
      </c>
      <c r="C76" s="22"/>
      <c r="D76" s="83" t="s">
        <v>99</v>
      </c>
    </row>
    <row r="77" spans="1:4" ht="24.95" customHeight="1" x14ac:dyDescent="0.25">
      <c r="A77" s="89" t="s">
        <v>105</v>
      </c>
      <c r="B77" s="7">
        <v>348.70000000000005</v>
      </c>
      <c r="C77" s="22"/>
      <c r="D77" s="83" t="s">
        <v>101</v>
      </c>
    </row>
    <row r="78" spans="1:4" ht="24.95" customHeight="1" x14ac:dyDescent="0.25">
      <c r="A78" s="89" t="s">
        <v>110</v>
      </c>
      <c r="B78" s="7">
        <v>0.10000000000000003</v>
      </c>
      <c r="C78" s="22"/>
      <c r="D78" s="83" t="s">
        <v>103</v>
      </c>
    </row>
    <row r="79" spans="1:4" ht="24.95" customHeight="1" x14ac:dyDescent="0.25">
      <c r="A79" s="89" t="s">
        <v>109</v>
      </c>
      <c r="B79" s="7">
        <v>1</v>
      </c>
      <c r="C79" s="22"/>
      <c r="D79" s="83" t="s">
        <v>111</v>
      </c>
    </row>
    <row r="80" spans="1:4" ht="24.95" customHeight="1" x14ac:dyDescent="0.25">
      <c r="A80" s="89" t="s">
        <v>112</v>
      </c>
      <c r="B80" s="7">
        <v>0.89999999999999991</v>
      </c>
      <c r="C80" s="22"/>
      <c r="D80" s="83" t="s">
        <v>113</v>
      </c>
    </row>
    <row r="81" spans="1:4" ht="24.95" customHeight="1" x14ac:dyDescent="0.25">
      <c r="A81" s="87" t="s">
        <v>114</v>
      </c>
      <c r="B81" s="7">
        <v>29082.400000000001</v>
      </c>
      <c r="C81" s="22"/>
      <c r="D81" s="80" t="s">
        <v>115</v>
      </c>
    </row>
    <row r="82" spans="1:4" ht="24.95" customHeight="1" x14ac:dyDescent="0.25">
      <c r="A82" s="89" t="s">
        <v>116</v>
      </c>
      <c r="B82" s="7">
        <v>18684.099999999999</v>
      </c>
      <c r="C82" s="22"/>
      <c r="D82" s="82" t="s">
        <v>117</v>
      </c>
    </row>
    <row r="83" spans="1:4" ht="24.95" customHeight="1" x14ac:dyDescent="0.25">
      <c r="A83" s="88" t="s">
        <v>118</v>
      </c>
      <c r="B83" s="7">
        <v>12412.2</v>
      </c>
      <c r="C83" s="22"/>
      <c r="D83" s="83" t="s">
        <v>119</v>
      </c>
    </row>
    <row r="84" spans="1:4" ht="24.95" customHeight="1" x14ac:dyDescent="0.25">
      <c r="A84" s="89" t="s">
        <v>120</v>
      </c>
      <c r="B84" s="7">
        <v>4.4000000000000004</v>
      </c>
      <c r="C84" s="22"/>
      <c r="D84" s="83" t="s">
        <v>121</v>
      </c>
    </row>
    <row r="85" spans="1:4" ht="24.95" customHeight="1" x14ac:dyDescent="0.25">
      <c r="A85" s="90" t="s">
        <v>122</v>
      </c>
      <c r="B85" s="7">
        <v>9935.5999999999985</v>
      </c>
      <c r="C85" s="22"/>
      <c r="D85" s="83" t="s">
        <v>123</v>
      </c>
    </row>
    <row r="86" spans="1:4" ht="24.95" customHeight="1" x14ac:dyDescent="0.25">
      <c r="A86" s="89" t="s">
        <v>124</v>
      </c>
      <c r="B86" s="7">
        <v>2471.5</v>
      </c>
      <c r="C86" s="22"/>
      <c r="D86" s="83" t="s">
        <v>125</v>
      </c>
    </row>
    <row r="87" spans="1:4" ht="24.95" customHeight="1" x14ac:dyDescent="0.25">
      <c r="A87" s="89" t="s">
        <v>126</v>
      </c>
      <c r="B87" s="7">
        <v>0.7</v>
      </c>
      <c r="C87" s="22"/>
      <c r="D87" s="83" t="s">
        <v>127</v>
      </c>
    </row>
    <row r="88" spans="1:4" ht="24.95" customHeight="1" x14ac:dyDescent="0.25">
      <c r="A88" s="88" t="s">
        <v>106</v>
      </c>
      <c r="B88" s="7">
        <v>-6271.9</v>
      </c>
      <c r="C88" s="22"/>
      <c r="D88" s="85" t="s">
        <v>128</v>
      </c>
    </row>
    <row r="89" spans="1:4" ht="24.95" customHeight="1" x14ac:dyDescent="0.25">
      <c r="A89" s="89" t="s">
        <v>129</v>
      </c>
      <c r="B89" s="7">
        <v>-1007.2</v>
      </c>
      <c r="C89" s="22"/>
      <c r="D89" s="83" t="s">
        <v>130</v>
      </c>
    </row>
    <row r="90" spans="1:4" ht="24.95" customHeight="1" x14ac:dyDescent="0.25">
      <c r="A90" s="89" t="s">
        <v>131</v>
      </c>
      <c r="B90" s="7">
        <v>-1568.9999999999998</v>
      </c>
      <c r="C90" s="22"/>
      <c r="D90" s="83" t="s">
        <v>132</v>
      </c>
    </row>
    <row r="91" spans="1:4" ht="24.95" customHeight="1" x14ac:dyDescent="0.25">
      <c r="A91" s="89" t="s">
        <v>133</v>
      </c>
      <c r="B91" s="7">
        <v>-3695.7000000000003</v>
      </c>
      <c r="C91" s="22"/>
      <c r="D91" s="83" t="s">
        <v>134</v>
      </c>
    </row>
    <row r="92" spans="1:4" ht="24.95" customHeight="1" x14ac:dyDescent="0.25">
      <c r="A92" s="89" t="s">
        <v>124</v>
      </c>
      <c r="B92" s="7">
        <v>0</v>
      </c>
      <c r="C92" s="22"/>
      <c r="D92" s="83" t="s">
        <v>125</v>
      </c>
    </row>
    <row r="93" spans="1:4" ht="24.95" customHeight="1" x14ac:dyDescent="0.25">
      <c r="A93" s="90" t="s">
        <v>135</v>
      </c>
      <c r="B93" s="7">
        <v>9538.2999999999993</v>
      </c>
      <c r="C93" s="22"/>
      <c r="D93" s="82" t="s">
        <v>195</v>
      </c>
    </row>
    <row r="94" spans="1:4" ht="24.95" customHeight="1" x14ac:dyDescent="0.25">
      <c r="A94" s="88" t="s">
        <v>136</v>
      </c>
      <c r="B94" s="7">
        <v>9546.7000000000007</v>
      </c>
      <c r="C94" s="22"/>
      <c r="D94" s="82" t="s">
        <v>137</v>
      </c>
    </row>
    <row r="95" spans="1:4" ht="24.95" customHeight="1" x14ac:dyDescent="0.25">
      <c r="A95" s="88" t="s">
        <v>138</v>
      </c>
      <c r="B95" s="7">
        <v>8.4000000000000057</v>
      </c>
      <c r="C95" s="22"/>
      <c r="D95" s="82" t="s">
        <v>139</v>
      </c>
    </row>
    <row r="96" spans="1:4" ht="24.95" customHeight="1" x14ac:dyDescent="0.25">
      <c r="A96" s="87" t="s">
        <v>140</v>
      </c>
      <c r="B96" s="7">
        <v>859.99999999999989</v>
      </c>
      <c r="C96" s="22"/>
      <c r="D96" s="82" t="s">
        <v>141</v>
      </c>
    </row>
    <row r="97" spans="1:4" ht="24.95" customHeight="1" x14ac:dyDescent="0.25">
      <c r="A97" s="87" t="s">
        <v>142</v>
      </c>
      <c r="B97" s="7">
        <v>23336.1</v>
      </c>
      <c r="C97" s="22"/>
      <c r="D97" s="80" t="s">
        <v>143</v>
      </c>
    </row>
    <row r="98" spans="1:4" ht="24.95" customHeight="1" x14ac:dyDescent="0.25">
      <c r="A98" s="89" t="s">
        <v>144</v>
      </c>
      <c r="B98" s="7">
        <v>23336.1</v>
      </c>
      <c r="C98" s="22"/>
      <c r="D98" s="83" t="s">
        <v>145</v>
      </c>
    </row>
    <row r="99" spans="1:4" ht="24.95" customHeight="1" x14ac:dyDescent="0.25">
      <c r="A99" s="89" t="s">
        <v>146</v>
      </c>
      <c r="B99" s="7">
        <v>23336.1</v>
      </c>
      <c r="C99" s="22"/>
      <c r="D99" s="83" t="s">
        <v>147</v>
      </c>
    </row>
    <row r="100" spans="1:4" ht="24.95" customHeight="1" x14ac:dyDescent="0.25">
      <c r="A100" s="126" t="s">
        <v>148</v>
      </c>
      <c r="B100" s="123">
        <v>23336.1</v>
      </c>
      <c r="C100" s="22"/>
      <c r="D100" s="127" t="s">
        <v>149</v>
      </c>
    </row>
    <row r="101" spans="1:4" ht="24.95" customHeight="1" x14ac:dyDescent="0.25">
      <c r="A101" s="126" t="s">
        <v>150</v>
      </c>
      <c r="B101" s="123">
        <v>1605.9</v>
      </c>
      <c r="C101" s="22"/>
      <c r="D101" s="124" t="s">
        <v>151</v>
      </c>
    </row>
    <row r="102" spans="1:4" ht="24.95" customHeight="1" x14ac:dyDescent="0.25">
      <c r="A102" s="126" t="s">
        <v>152</v>
      </c>
      <c r="B102" s="123">
        <v>0.5</v>
      </c>
      <c r="C102" s="22"/>
      <c r="D102" s="124" t="s">
        <v>153</v>
      </c>
    </row>
    <row r="103" spans="1:4" ht="24.95" customHeight="1" x14ac:dyDescent="0.25">
      <c r="A103" s="126" t="s">
        <v>154</v>
      </c>
      <c r="B103" s="123">
        <v>11.1</v>
      </c>
      <c r="C103" s="22"/>
      <c r="D103" s="124" t="s">
        <v>155</v>
      </c>
    </row>
    <row r="104" spans="1:4" ht="24.95" customHeight="1" x14ac:dyDescent="0.25">
      <c r="A104" s="126" t="s">
        <v>156</v>
      </c>
      <c r="B104" s="123">
        <v>21718.6</v>
      </c>
      <c r="C104" s="22"/>
      <c r="D104" s="124" t="s">
        <v>157</v>
      </c>
    </row>
    <row r="105" spans="1:4" ht="24.95" customHeight="1" x14ac:dyDescent="0.25">
      <c r="A105" s="128" t="s">
        <v>158</v>
      </c>
      <c r="B105" s="123">
        <v>-157.5</v>
      </c>
      <c r="C105" s="22"/>
      <c r="D105" s="127" t="s">
        <v>159</v>
      </c>
    </row>
    <row r="106" spans="1:4" ht="24.95" customHeight="1" x14ac:dyDescent="0.25">
      <c r="A106" s="137" t="s">
        <v>160</v>
      </c>
      <c r="B106" s="123">
        <v>-6448.9</v>
      </c>
      <c r="C106" s="22"/>
      <c r="D106" s="124" t="s">
        <v>161</v>
      </c>
    </row>
    <row r="107" spans="1:4" ht="24.95" customHeight="1" x14ac:dyDescent="0.25">
      <c r="A107" s="137" t="s">
        <v>162</v>
      </c>
      <c r="B107" s="123">
        <v>6291.4000000000005</v>
      </c>
      <c r="C107" s="22"/>
      <c r="D107" s="124" t="s">
        <v>163</v>
      </c>
    </row>
    <row r="108" spans="1:4" ht="24.95" customHeight="1" x14ac:dyDescent="0.25">
      <c r="A108" s="128" t="s">
        <v>164</v>
      </c>
      <c r="B108" s="123">
        <v>21876.1</v>
      </c>
      <c r="C108" s="22"/>
      <c r="D108" s="127" t="s">
        <v>165</v>
      </c>
    </row>
    <row r="109" spans="1:4" ht="24.95" customHeight="1" x14ac:dyDescent="0.25">
      <c r="A109" s="129" t="s">
        <v>166</v>
      </c>
      <c r="B109" s="123">
        <v>0</v>
      </c>
      <c r="C109" s="22"/>
      <c r="D109" s="124" t="s">
        <v>167</v>
      </c>
    </row>
    <row r="110" spans="1:4" ht="24.95" customHeight="1" x14ac:dyDescent="0.25">
      <c r="A110" s="129" t="s">
        <v>168</v>
      </c>
      <c r="B110" s="123">
        <v>0</v>
      </c>
      <c r="C110" s="22"/>
      <c r="D110" s="124" t="s">
        <v>169</v>
      </c>
    </row>
    <row r="111" spans="1:4" ht="49.5" customHeight="1" x14ac:dyDescent="0.25">
      <c r="A111" s="130" t="s">
        <v>227</v>
      </c>
      <c r="B111" s="123">
        <v>21876.1</v>
      </c>
      <c r="C111" s="22"/>
      <c r="D111" s="131" t="s">
        <v>189</v>
      </c>
    </row>
    <row r="112" spans="1:4" ht="24.95" customHeight="1" x14ac:dyDescent="0.25">
      <c r="A112" s="128" t="s">
        <v>170</v>
      </c>
      <c r="B112" s="123">
        <v>0</v>
      </c>
      <c r="C112" s="22"/>
      <c r="D112" s="127" t="s">
        <v>171</v>
      </c>
    </row>
    <row r="113" spans="1:4" ht="38.25" customHeight="1" thickBot="1" x14ac:dyDescent="0.3">
      <c r="A113" s="91" t="s">
        <v>172</v>
      </c>
      <c r="B113" s="74">
        <v>-3288.9999999999964</v>
      </c>
      <c r="C113" s="117"/>
      <c r="D113" s="92" t="s">
        <v>193</v>
      </c>
    </row>
    <row r="114" spans="1:4" ht="30.75" customHeight="1" x14ac:dyDescent="0.25">
      <c r="A114" s="45" t="s">
        <v>187</v>
      </c>
      <c r="B114" s="116"/>
      <c r="C114" s="116"/>
      <c r="D114" s="116" t="s">
        <v>188</v>
      </c>
    </row>
    <row r="115" spans="1:4" ht="24.95" customHeight="1" x14ac:dyDescent="0.25"/>
    <row r="116" spans="1:4" ht="24.95" customHeight="1" x14ac:dyDescent="0.25"/>
    <row r="117" spans="1:4" ht="24.95" customHeight="1" x14ac:dyDescent="0.25"/>
    <row r="118" spans="1:4" ht="24.95" customHeight="1" x14ac:dyDescent="0.25"/>
    <row r="119" spans="1:4" ht="24.95" customHeight="1" x14ac:dyDescent="0.25"/>
    <row r="120" spans="1:4" ht="24.95" customHeight="1" x14ac:dyDescent="0.25"/>
    <row r="121" spans="1:4" ht="24.95" customHeight="1" x14ac:dyDescent="0.25"/>
    <row r="122" spans="1:4" ht="24.95" customHeight="1" x14ac:dyDescent="0.25"/>
    <row r="123" spans="1:4" ht="24.95" customHeight="1" x14ac:dyDescent="0.25"/>
    <row r="124" spans="1:4" ht="24.95" customHeight="1" x14ac:dyDescent="0.25"/>
    <row r="125" spans="1:4" ht="24.95" customHeight="1" x14ac:dyDescent="0.25"/>
    <row r="126" spans="1:4" ht="24.95" customHeight="1" x14ac:dyDescent="0.25"/>
    <row r="127" spans="1:4" ht="24.95" customHeight="1" x14ac:dyDescent="0.25"/>
    <row r="128" spans="1:4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</sheetData>
  <mergeCells count="4">
    <mergeCell ref="A3:E3"/>
    <mergeCell ref="A4:E4"/>
    <mergeCell ref="A55:E55"/>
    <mergeCell ref="A56:E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YEARLY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2023-03-16T06:52:32Z</dcterms:modified>
</cp:coreProperties>
</file>