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Sheet1!$A$1:$N$13</definedName>
    <definedName name="_xlnm.Print_Area" localSheetId="2">Sheet3!$A$1:$N$16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3" l="1"/>
  <c r="E16" i="3"/>
  <c r="N15" i="3"/>
  <c r="N14" i="3"/>
  <c r="E15" i="3"/>
  <c r="E13" i="3"/>
  <c r="E14" i="3"/>
  <c r="N13" i="1" l="1"/>
  <c r="E13" i="1"/>
  <c r="N13" i="3" l="1"/>
  <c r="E12" i="3"/>
  <c r="E11" i="3"/>
  <c r="N10" i="3"/>
  <c r="N11" i="3" s="1"/>
  <c r="N12" i="3" s="1"/>
  <c r="E10" i="3"/>
  <c r="E12" i="1" l="1"/>
  <c r="N10" i="1" l="1"/>
  <c r="N11" i="1" s="1"/>
  <c r="N12" i="1" s="1"/>
  <c r="E11" i="1"/>
  <c r="E10" i="1" l="1"/>
</calcChain>
</file>

<file path=xl/sharedStrings.xml><?xml version="1.0" encoding="utf-8"?>
<sst xmlns="http://schemas.openxmlformats.org/spreadsheetml/2006/main" count="152" uniqueCount="73">
  <si>
    <t xml:space="preserve">    </t>
  </si>
  <si>
    <t>رقـــم</t>
  </si>
  <si>
    <t>تـاريــخ</t>
  </si>
  <si>
    <t>مبـلـغ</t>
  </si>
  <si>
    <t>مــدة</t>
  </si>
  <si>
    <t>عـــدد</t>
  </si>
  <si>
    <t>عدد</t>
  </si>
  <si>
    <t>مجمـوع العطاءات</t>
  </si>
  <si>
    <t>مجموع مبالـغ</t>
  </si>
  <si>
    <t>نسبة</t>
  </si>
  <si>
    <t>مـدى</t>
  </si>
  <si>
    <t>معدل</t>
  </si>
  <si>
    <t>المبلغ</t>
  </si>
  <si>
    <t>مجموع مبالغ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</si>
  <si>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</si>
  <si>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</si>
  <si>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</si>
  <si>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</si>
  <si>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</si>
  <si>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</si>
  <si>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</t>
  </si>
  <si>
    <t>العطاءات</t>
  </si>
  <si>
    <t>الغطاء</t>
  </si>
  <si>
    <t>المرابحة</t>
  </si>
  <si>
    <t>المباع</t>
  </si>
  <si>
    <t>المزادات القائمة</t>
  </si>
  <si>
    <t>الفائزيــن</t>
  </si>
  <si>
    <t>التنافسية الممنوحة</t>
  </si>
  <si>
    <t>No.of</t>
  </si>
  <si>
    <t>Date of</t>
  </si>
  <si>
    <t xml:space="preserve">Amount </t>
  </si>
  <si>
    <t>Term of</t>
  </si>
  <si>
    <t>Maturity</t>
  </si>
  <si>
    <t xml:space="preserve">Number of  </t>
  </si>
  <si>
    <t>Number of Winning</t>
  </si>
  <si>
    <t>Total valid</t>
  </si>
  <si>
    <t xml:space="preserve">Total </t>
  </si>
  <si>
    <t>Cover</t>
  </si>
  <si>
    <t xml:space="preserve">Bid range </t>
  </si>
  <si>
    <t>Accumelated</t>
  </si>
  <si>
    <t>auction</t>
  </si>
  <si>
    <t>of issue</t>
  </si>
  <si>
    <t>security</t>
  </si>
  <si>
    <t>date</t>
  </si>
  <si>
    <t>competitive</t>
  </si>
  <si>
    <t>bidders</t>
  </si>
  <si>
    <t>ratio</t>
  </si>
  <si>
    <t>yields</t>
  </si>
  <si>
    <t>yield</t>
  </si>
  <si>
    <t>sold</t>
  </si>
  <si>
    <t xml:space="preserve">Amount for </t>
  </si>
  <si>
    <t>(in days)</t>
  </si>
  <si>
    <t>Bids</t>
  </si>
  <si>
    <t xml:space="preserve">awarded </t>
  </si>
  <si>
    <t>%</t>
  </si>
  <si>
    <t>all Auctions</t>
  </si>
  <si>
    <t>ICD608</t>
  </si>
  <si>
    <t>1.3%-3%</t>
  </si>
  <si>
    <t>ICD609</t>
  </si>
  <si>
    <t>2%-4%</t>
  </si>
  <si>
    <t xml:space="preserve">                         تفاصيـــل  مــزادات شهادات الإيداع الاسلامية ابتداءاً من 2022/7/05  </t>
  </si>
  <si>
    <t>ICD610</t>
  </si>
  <si>
    <t>3%-4%</t>
  </si>
  <si>
    <t>ICD408</t>
  </si>
  <si>
    <t>التسوية</t>
  </si>
  <si>
    <t>3.5-5.0%</t>
  </si>
  <si>
    <t>ICD611</t>
  </si>
  <si>
    <t>5.50-6.0%</t>
  </si>
  <si>
    <t>ICD409</t>
  </si>
  <si>
    <t>3%-5%</t>
  </si>
  <si>
    <t>ICD810</t>
  </si>
  <si>
    <t>6.9%-8%</t>
  </si>
  <si>
    <t xml:space="preserve">                         تفاصيـــل  مــزادات شهادات الإيداع الاسلامية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</si>
</sst>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dd\/mm\/yyyy"/>
    <numFmt numFmtId="166" formatCode="0.0%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NumberFormat="1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0" fontId="4" fillId="0" borderId="0" xfId="0" applyFont="1" applyFill="1"/>
    <xf numFmtId="14" fontId="4" fillId="0" borderId="0" xfId="0" applyNumberFormat="1" applyFont="1" applyFill="1"/>
    <xf numFmtId="0" fontId="5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2" fontId="4" fillId="0" borderId="0" xfId="0" applyNumberFormat="1" applyFont="1" applyFill="1"/>
    <xf numFmtId="0" fontId="4" fillId="0" borderId="0" xfId="0" applyNumberFormat="1" applyFont="1" applyFill="1"/>
    <xf numFmtId="164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center"/>
    </xf>
    <xf numFmtId="167" fontId="0" fillId="0" borderId="0" xfId="1" applyNumberFormat="1" applyFont="1"/>
    <xf numFmtId="165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  <protection locked="0" hidden="1"/>
    </xf>
    <xf numFmtId="3" fontId="6" fillId="0" borderId="6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IQ">
                <a:solidFill>
                  <a:schemeClr val="dk1"/>
                </a:solidFill>
                <a:latin typeface="+mn-lt"/>
                <a:ea typeface="+mn-ea"/>
                <a:cs typeface="+mn-cs"/>
              </a:rPr>
              <a:t>شهادات الايداع الاسلامية</a:t>
            </a:r>
            <a:endParaRPr lang="en-US"/>
          </a:p>
        </c:rich>
      </c:tx>
      <c:layout>
        <c:manualLayout>
          <c:xMode val="edge"/>
          <c:yMode val="edge"/>
          <c:x val="0.34459426313880626"/>
          <c:y val="4.4444444444444446E-2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2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4"/>
              </a:solidFill>
              <a:prstDash val="solid"/>
              <a:miter lim="800000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Sheet2!$C$5:$C$8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Sheet2!$D$5:$D$8</c:f>
              <c:numCache>
                <c:formatCode>_(* #,##0_);_(* \(#,##0\);_(* "-"??_);_(@_)</c:formatCode>
                <c:ptCount val="4"/>
                <c:pt idx="0">
                  <c:v>391900000000</c:v>
                </c:pt>
                <c:pt idx="1">
                  <c:v>447160000000</c:v>
                </c:pt>
                <c:pt idx="2">
                  <c:v>249770000000</c:v>
                </c:pt>
                <c:pt idx="3">
                  <c:v>198000000000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C-429C-A29A-915218445182}"/>
            </c:ext>
          </c:extLst>
        </c:ser>
        <c:ser>
          <c:idx val="1"/>
          <c:order val="1"/>
          <c:tx>
            <c:strRef>
              <c:f>Sheet2!$C$5:$C$8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Sheet2!$C$5:$C$8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94DC-429C-A29A-915218445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837615"/>
        <c:axId val="211838031"/>
      </c:barChart>
      <c:catAx>
        <c:axId val="21183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attFill prst="pct5">
            <a:fgClr>
              <a:schemeClr val="tx2">
                <a:lumMod val="40000"/>
                <a:lumOff val="60000"/>
              </a:schemeClr>
            </a:fgClr>
            <a:bgClr>
              <a:schemeClr val="accent2">
                <a:lumMod val="20000"/>
                <a:lumOff val="80000"/>
              </a:schemeClr>
            </a:bgClr>
          </a:pattFill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38031"/>
        <c:crosses val="autoZero"/>
        <c:auto val="1"/>
        <c:lblAlgn val="ctr"/>
        <c:lblOffset val="100"/>
        <c:noMultiLvlLbl val="0"/>
      </c:catAx>
      <c:valAx>
        <c:axId val="21183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3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604838</xdr:colOff>
      <xdr:row>2</xdr:row>
      <xdr:rowOff>180975</xdr:rowOff>
    </xdr:from>
    <xdr:to>
      <xdr:col>13</xdr:col>
      <xdr:colOff>600075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20" zoomScaleNormal="20" zoomScaleSheetLayoutView="20" workbookViewId="0">
      <selection activeCell="I27" sqref="I27:I29"/>
    </sheetView>
  </sheetViews>
  <sheetFormatPr defaultRowHeight="15" x14ac:dyDescent="0.25"/>
  <cols>
    <col min="1" max="1" width="40.5703125" customWidth="1"/>
    <col min="2" max="2" width="57.28515625" customWidth="1"/>
    <col min="3" max="3" width="46.28515625" customWidth="1"/>
    <col min="4" max="4" width="52.7109375" customWidth="1"/>
    <col min="5" max="5" width="57.28515625" customWidth="1"/>
    <col min="6" max="6" width="58.140625" customWidth="1"/>
    <col min="7" max="7" width="91.85546875" customWidth="1"/>
    <col min="8" max="8" width="78.140625" customWidth="1"/>
    <col min="9" max="9" width="80.85546875" customWidth="1"/>
    <col min="10" max="10" width="62" customWidth="1"/>
    <col min="11" max="11" width="74.28515625" customWidth="1"/>
    <col min="12" max="12" width="58.5703125" customWidth="1"/>
    <col min="13" max="13" width="73.85546875" customWidth="1"/>
    <col min="14" max="14" width="96.42578125" customWidth="1"/>
  </cols>
  <sheetData>
    <row r="1" spans="1:14" ht="27" x14ac:dyDescent="0.35">
      <c r="A1" s="1"/>
      <c r="B1" s="2"/>
      <c r="C1" s="1"/>
      <c r="D1" s="1"/>
      <c r="E1" s="2"/>
      <c r="F1" s="1"/>
      <c r="G1" s="1"/>
      <c r="H1" s="1"/>
      <c r="I1" s="1"/>
      <c r="J1" s="3"/>
      <c r="K1" s="1"/>
      <c r="L1" s="4"/>
      <c r="M1" s="5"/>
      <c r="N1" s="5"/>
    </row>
    <row r="2" spans="1:14" ht="90.75" x14ac:dyDescent="0.25">
      <c r="A2" s="6"/>
      <c r="B2" s="7" t="s">
        <v>0</v>
      </c>
      <c r="C2" s="45" t="s">
        <v>60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45" x14ac:dyDescent="0.6">
      <c r="A3" s="8"/>
      <c r="B3" s="9"/>
      <c r="C3" s="10"/>
      <c r="D3" s="8"/>
      <c r="E3" s="11"/>
      <c r="F3" s="12"/>
      <c r="G3" s="12"/>
      <c r="H3" s="12"/>
      <c r="I3" s="12"/>
      <c r="J3" s="13"/>
      <c r="K3" s="8"/>
      <c r="L3" s="14"/>
      <c r="M3" s="15"/>
      <c r="N3" s="15"/>
    </row>
    <row r="4" spans="1:14" ht="60" x14ac:dyDescent="0.25">
      <c r="A4" s="16" t="s">
        <v>1</v>
      </c>
      <c r="B4" s="17" t="s">
        <v>2</v>
      </c>
      <c r="C4" s="16" t="s">
        <v>3</v>
      </c>
      <c r="D4" s="16" t="s">
        <v>4</v>
      </c>
      <c r="E4" s="17" t="s">
        <v>2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16" t="s">
        <v>10</v>
      </c>
      <c r="L4" s="19" t="s">
        <v>11</v>
      </c>
      <c r="M4" s="20" t="s">
        <v>12</v>
      </c>
      <c r="N4" s="21" t="s">
        <v>13</v>
      </c>
    </row>
    <row r="5" spans="1:14" ht="60" x14ac:dyDescent="0.25">
      <c r="A5" s="22" t="s">
        <v>14</v>
      </c>
      <c r="B5" s="23" t="s">
        <v>15</v>
      </c>
      <c r="C5" s="22" t="s">
        <v>16</v>
      </c>
      <c r="D5" s="22" t="s">
        <v>17</v>
      </c>
      <c r="E5" s="23" t="s">
        <v>18</v>
      </c>
      <c r="F5" s="22" t="s">
        <v>19</v>
      </c>
      <c r="G5" s="22" t="s">
        <v>19</v>
      </c>
      <c r="H5" s="22" t="s">
        <v>20</v>
      </c>
      <c r="I5" s="22" t="s">
        <v>21</v>
      </c>
      <c r="J5" s="24" t="s">
        <v>22</v>
      </c>
      <c r="K5" s="22" t="s">
        <v>21</v>
      </c>
      <c r="L5" s="25" t="s">
        <v>23</v>
      </c>
      <c r="M5" s="26" t="s">
        <v>24</v>
      </c>
      <c r="N5" s="27" t="s">
        <v>25</v>
      </c>
    </row>
    <row r="6" spans="1:14" ht="60" x14ac:dyDescent="0.25">
      <c r="A6" s="28"/>
      <c r="B6" s="23"/>
      <c r="C6" s="22"/>
      <c r="D6" s="22"/>
      <c r="E6" s="23"/>
      <c r="F6" s="22"/>
      <c r="G6" s="22" t="s">
        <v>26</v>
      </c>
      <c r="H6" s="22"/>
      <c r="I6" s="22" t="s">
        <v>27</v>
      </c>
      <c r="J6" s="24"/>
      <c r="K6" s="22"/>
      <c r="L6" s="25"/>
      <c r="M6" s="26"/>
      <c r="N6" s="27"/>
    </row>
    <row r="7" spans="1:14" ht="60" x14ac:dyDescent="0.25">
      <c r="A7" s="22" t="s">
        <v>28</v>
      </c>
      <c r="B7" s="23" t="s">
        <v>29</v>
      </c>
      <c r="C7" s="22" t="s">
        <v>30</v>
      </c>
      <c r="D7" s="22" t="s">
        <v>31</v>
      </c>
      <c r="E7" s="23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4" t="s">
        <v>37</v>
      </c>
      <c r="K7" s="22" t="s">
        <v>38</v>
      </c>
      <c r="L7" s="25"/>
      <c r="M7" s="26" t="s">
        <v>30</v>
      </c>
      <c r="N7" s="27" t="s">
        <v>39</v>
      </c>
    </row>
    <row r="8" spans="1:14" ht="60" x14ac:dyDescent="0.25">
      <c r="A8" s="22" t="s">
        <v>40</v>
      </c>
      <c r="B8" s="23" t="s">
        <v>40</v>
      </c>
      <c r="C8" s="22" t="s">
        <v>41</v>
      </c>
      <c r="D8" s="22" t="s">
        <v>42</v>
      </c>
      <c r="E8" s="23" t="s">
        <v>43</v>
      </c>
      <c r="F8" s="22" t="s">
        <v>44</v>
      </c>
      <c r="G8" s="29" t="s">
        <v>45</v>
      </c>
      <c r="H8" s="22" t="s">
        <v>44</v>
      </c>
      <c r="I8" s="22" t="s">
        <v>44</v>
      </c>
      <c r="J8" s="24" t="s">
        <v>46</v>
      </c>
      <c r="K8" s="22" t="s">
        <v>47</v>
      </c>
      <c r="L8" s="25" t="s">
        <v>48</v>
      </c>
      <c r="M8" s="26" t="s">
        <v>49</v>
      </c>
      <c r="N8" s="27" t="s">
        <v>50</v>
      </c>
    </row>
    <row r="9" spans="1:14" ht="60" x14ac:dyDescent="0.25">
      <c r="A9" s="30"/>
      <c r="B9" s="31"/>
      <c r="C9" s="30"/>
      <c r="D9" s="32" t="s">
        <v>51</v>
      </c>
      <c r="E9" s="33"/>
      <c r="F9" s="32" t="s">
        <v>45</v>
      </c>
      <c r="G9" s="32"/>
      <c r="H9" s="32" t="s">
        <v>52</v>
      </c>
      <c r="I9" s="32" t="s">
        <v>53</v>
      </c>
      <c r="J9" s="34" t="s">
        <v>54</v>
      </c>
      <c r="K9" s="32"/>
      <c r="L9" s="35"/>
      <c r="M9" s="36"/>
      <c r="N9" s="37" t="s">
        <v>55</v>
      </c>
    </row>
    <row r="10" spans="1:14" ht="172.5" customHeight="1" x14ac:dyDescent="0.25">
      <c r="A10" s="32" t="s">
        <v>56</v>
      </c>
      <c r="B10" s="39">
        <v>44747</v>
      </c>
      <c r="C10" s="40">
        <v>100000</v>
      </c>
      <c r="D10" s="32">
        <v>182</v>
      </c>
      <c r="E10" s="39">
        <f>B10+183</f>
        <v>44930</v>
      </c>
      <c r="F10" s="32">
        <v>3</v>
      </c>
      <c r="G10" s="32">
        <v>3</v>
      </c>
      <c r="H10" s="41">
        <v>113000</v>
      </c>
      <c r="I10" s="41">
        <v>100000</v>
      </c>
      <c r="J10" s="42">
        <v>1.1299999999999999</v>
      </c>
      <c r="K10" s="43" t="s">
        <v>57</v>
      </c>
      <c r="L10" s="44">
        <v>0.03</v>
      </c>
      <c r="M10" s="41">
        <v>100000</v>
      </c>
      <c r="N10" s="41">
        <f>M10</f>
        <v>100000</v>
      </c>
    </row>
    <row r="11" spans="1:14" ht="138.75" customHeight="1" x14ac:dyDescent="0.25">
      <c r="A11" s="32" t="s">
        <v>58</v>
      </c>
      <c r="B11" s="39">
        <v>44824</v>
      </c>
      <c r="C11" s="40">
        <v>100000</v>
      </c>
      <c r="D11" s="32">
        <v>182</v>
      </c>
      <c r="E11" s="39">
        <f>B11+183</f>
        <v>45007</v>
      </c>
      <c r="F11" s="32">
        <v>3</v>
      </c>
      <c r="G11" s="32">
        <v>3</v>
      </c>
      <c r="H11" s="41">
        <v>45000</v>
      </c>
      <c r="I11" s="41">
        <v>43000</v>
      </c>
      <c r="J11" s="42">
        <v>0.45</v>
      </c>
      <c r="K11" s="43" t="s">
        <v>59</v>
      </c>
      <c r="L11" s="44">
        <v>0.03</v>
      </c>
      <c r="M11" s="41">
        <v>43000</v>
      </c>
      <c r="N11" s="41">
        <f>N10+M11</f>
        <v>143000</v>
      </c>
    </row>
    <row r="12" spans="1:14" ht="146.25" customHeight="1" x14ac:dyDescent="0.25">
      <c r="A12" s="32" t="s">
        <v>61</v>
      </c>
      <c r="B12" s="39">
        <v>44867</v>
      </c>
      <c r="C12" s="40">
        <v>100000</v>
      </c>
      <c r="D12" s="32">
        <v>182</v>
      </c>
      <c r="E12" s="39">
        <f>B12+182</f>
        <v>45049</v>
      </c>
      <c r="F12" s="32">
        <v>5</v>
      </c>
      <c r="G12" s="32">
        <v>5</v>
      </c>
      <c r="H12" s="41">
        <v>57000</v>
      </c>
      <c r="I12" s="41">
        <v>55000</v>
      </c>
      <c r="J12" s="42">
        <v>0.56999999999999995</v>
      </c>
      <c r="K12" s="43" t="s">
        <v>62</v>
      </c>
      <c r="L12" s="44">
        <v>0.03</v>
      </c>
      <c r="M12" s="41">
        <v>55000</v>
      </c>
      <c r="N12" s="41">
        <f>N11+M12</f>
        <v>198000</v>
      </c>
    </row>
    <row r="13" spans="1:14" ht="123.75" customHeight="1" x14ac:dyDescent="0.25">
      <c r="A13" s="32" t="s">
        <v>63</v>
      </c>
      <c r="B13" s="39">
        <v>44936</v>
      </c>
      <c r="C13" s="40">
        <v>100000</v>
      </c>
      <c r="D13" s="32">
        <v>91</v>
      </c>
      <c r="E13" s="39">
        <f>B13+91</f>
        <v>45027</v>
      </c>
      <c r="F13" s="32">
        <v>4</v>
      </c>
      <c r="G13" s="32">
        <v>4</v>
      </c>
      <c r="H13" s="41">
        <v>90000</v>
      </c>
      <c r="I13" s="41">
        <v>81000</v>
      </c>
      <c r="J13" s="42">
        <v>0.9</v>
      </c>
      <c r="K13" s="43" t="s">
        <v>65</v>
      </c>
      <c r="L13" s="44">
        <v>4.8000000000000001E-2</v>
      </c>
      <c r="M13" s="41">
        <v>81000</v>
      </c>
      <c r="N13" s="41">
        <f>N12+M13</f>
        <v>279000</v>
      </c>
    </row>
  </sheetData>
  <mergeCells count="1">
    <mergeCell ref="C2:N2"/>
  </mergeCells>
  <pageMargins left="0.7" right="0.7" top="0.75" bottom="0.75" header="0.3" footer="0.3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8"/>
  <sheetViews>
    <sheetView rightToLeft="1" workbookViewId="0">
      <selection activeCell="S8" sqref="S8"/>
    </sheetView>
  </sheetViews>
  <sheetFormatPr defaultRowHeight="15" x14ac:dyDescent="0.25"/>
  <cols>
    <col min="2" max="2" width="7.5703125" customWidth="1"/>
    <col min="3" max="3" width="14.140625" customWidth="1"/>
    <col min="4" max="4" width="21" customWidth="1"/>
    <col min="7" max="10" width="9.140625" customWidth="1"/>
  </cols>
  <sheetData>
    <row r="5" spans="3:4" x14ac:dyDescent="0.25">
      <c r="C5">
        <v>2018</v>
      </c>
      <c r="D5" s="38">
        <v>391900000000</v>
      </c>
    </row>
    <row r="6" spans="3:4" x14ac:dyDescent="0.25">
      <c r="C6">
        <v>2019</v>
      </c>
      <c r="D6" s="38">
        <v>447160000000</v>
      </c>
    </row>
    <row r="7" spans="3:4" x14ac:dyDescent="0.25">
      <c r="C7">
        <v>2020</v>
      </c>
      <c r="D7" s="38">
        <v>249770000000</v>
      </c>
    </row>
    <row r="8" spans="3:4" x14ac:dyDescent="0.25">
      <c r="C8">
        <v>2022</v>
      </c>
      <c r="D8" s="38">
        <v>198000000000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20" zoomScaleNormal="20" zoomScaleSheetLayoutView="20" workbookViewId="0">
      <selection activeCell="L6" sqref="L6"/>
    </sheetView>
  </sheetViews>
  <sheetFormatPr defaultRowHeight="90" customHeight="1" x14ac:dyDescent="0.25"/>
  <cols>
    <col min="1" max="1" width="40.5703125" customWidth="1"/>
    <col min="2" max="2" width="57.28515625" customWidth="1"/>
    <col min="3" max="3" width="46.28515625" customWidth="1"/>
    <col min="4" max="4" width="52.7109375" customWidth="1"/>
    <col min="5" max="5" width="57.28515625" customWidth="1"/>
    <col min="6" max="6" width="58.140625" customWidth="1"/>
    <col min="7" max="7" width="91.85546875" customWidth="1"/>
    <col min="8" max="8" width="78.140625" customWidth="1"/>
    <col min="9" max="9" width="80.85546875" customWidth="1"/>
    <col min="10" max="10" width="69.140625" customWidth="1"/>
    <col min="11" max="11" width="74.28515625" customWidth="1"/>
    <col min="12" max="12" width="58.5703125" customWidth="1"/>
    <col min="13" max="13" width="73.85546875" customWidth="1"/>
    <col min="14" max="14" width="96.42578125" customWidth="1"/>
  </cols>
  <sheetData>
    <row r="1" spans="1:14" ht="90" customHeight="1" x14ac:dyDescent="0.35">
      <c r="A1" s="1"/>
      <c r="B1" s="2"/>
      <c r="C1" s="1"/>
      <c r="D1" s="1"/>
      <c r="E1" s="2"/>
      <c r="F1" s="1"/>
      <c r="G1" s="1"/>
      <c r="H1" s="1"/>
      <c r="I1" s="1"/>
      <c r="J1" s="3"/>
      <c r="K1" s="1"/>
      <c r="L1" s="4"/>
      <c r="M1" s="5"/>
      <c r="N1" s="5"/>
    </row>
    <row r="2" spans="1:14" ht="90" customHeight="1" x14ac:dyDescent="0.35">
      <c r="A2" s="6"/>
      <c r="B2" s="7" t="s">
        <v>0</v>
      </c>
      <c r="C2" s="46" t="s">
        <v>72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5"/>
    </row>
    <row r="3" spans="1:14" ht="90" customHeight="1" x14ac:dyDescent="0.6">
      <c r="A3" s="8"/>
      <c r="B3" s="9"/>
      <c r="C3" s="10"/>
      <c r="D3" s="8"/>
      <c r="E3" s="11"/>
      <c r="F3" s="12"/>
      <c r="G3" s="12"/>
      <c r="H3" s="12"/>
      <c r="I3" s="12"/>
      <c r="J3" s="13"/>
      <c r="K3" s="8"/>
      <c r="L3" s="14"/>
      <c r="M3" s="15"/>
      <c r="N3" s="15"/>
    </row>
    <row r="4" spans="1:14" ht="90" customHeight="1" x14ac:dyDescent="0.25">
      <c r="A4" s="16" t="s">
        <v>1</v>
      </c>
      <c r="B4" s="17" t="s">
        <v>2</v>
      </c>
      <c r="C4" s="16" t="s">
        <v>3</v>
      </c>
      <c r="D4" s="16" t="s">
        <v>4</v>
      </c>
      <c r="E4" s="17" t="s">
        <v>2</v>
      </c>
      <c r="F4" s="16" t="s">
        <v>5</v>
      </c>
      <c r="G4" s="16" t="s">
        <v>6</v>
      </c>
      <c r="H4" s="16" t="s">
        <v>7</v>
      </c>
      <c r="I4" s="16" t="s">
        <v>8</v>
      </c>
      <c r="J4" s="18" t="s">
        <v>9</v>
      </c>
      <c r="K4" s="16" t="s">
        <v>10</v>
      </c>
      <c r="L4" s="19" t="s">
        <v>11</v>
      </c>
      <c r="M4" s="20" t="s">
        <v>12</v>
      </c>
      <c r="N4" s="21" t="s">
        <v>13</v>
      </c>
    </row>
    <row r="5" spans="1:14" ht="90" customHeight="1" x14ac:dyDescent="0.25">
      <c r="A5" s="22" t="s">
        <v>14</v>
      </c>
      <c r="B5" s="23" t="s">
        <v>64</v>
      </c>
      <c r="C5" s="22" t="s">
        <v>16</v>
      </c>
      <c r="D5" s="22" t="s">
        <v>17</v>
      </c>
      <c r="E5" s="23" t="s">
        <v>18</v>
      </c>
      <c r="F5" s="22" t="s">
        <v>19</v>
      </c>
      <c r="G5" s="22" t="s">
        <v>19</v>
      </c>
      <c r="H5" s="22" t="s">
        <v>20</v>
      </c>
      <c r="I5" s="22" t="s">
        <v>21</v>
      </c>
      <c r="J5" s="24" t="s">
        <v>22</v>
      </c>
      <c r="K5" s="22" t="s">
        <v>21</v>
      </c>
      <c r="L5" s="25" t="s">
        <v>23</v>
      </c>
      <c r="M5" s="26" t="s">
        <v>24</v>
      </c>
      <c r="N5" s="27" t="s">
        <v>25</v>
      </c>
    </row>
    <row r="6" spans="1:14" ht="90" customHeight="1" x14ac:dyDescent="0.25">
      <c r="A6" s="28"/>
      <c r="B6" s="23"/>
      <c r="C6" s="22"/>
      <c r="D6" s="22"/>
      <c r="E6" s="23"/>
      <c r="F6" s="22"/>
      <c r="G6" s="22" t="s">
        <v>26</v>
      </c>
      <c r="H6" s="22"/>
      <c r="I6" s="22" t="s">
        <v>27</v>
      </c>
      <c r="J6" s="24"/>
      <c r="K6" s="22"/>
      <c r="L6" s="25"/>
      <c r="M6" s="26"/>
      <c r="N6" s="27"/>
    </row>
    <row r="7" spans="1:14" ht="90" customHeight="1" x14ac:dyDescent="0.25">
      <c r="A7" s="22" t="s">
        <v>28</v>
      </c>
      <c r="B7" s="23" t="s">
        <v>29</v>
      </c>
      <c r="C7" s="22" t="s">
        <v>30</v>
      </c>
      <c r="D7" s="22" t="s">
        <v>31</v>
      </c>
      <c r="E7" s="23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4" t="s">
        <v>37</v>
      </c>
      <c r="K7" s="22" t="s">
        <v>38</v>
      </c>
      <c r="L7" s="25"/>
      <c r="M7" s="26" t="s">
        <v>30</v>
      </c>
      <c r="N7" s="27" t="s">
        <v>39</v>
      </c>
    </row>
    <row r="8" spans="1:14" ht="90" customHeight="1" x14ac:dyDescent="0.25">
      <c r="A8" s="22" t="s">
        <v>40</v>
      </c>
      <c r="B8" s="23" t="s">
        <v>40</v>
      </c>
      <c r="C8" s="22" t="s">
        <v>41</v>
      </c>
      <c r="D8" s="22" t="s">
        <v>42</v>
      </c>
      <c r="E8" s="23" t="s">
        <v>43</v>
      </c>
      <c r="F8" s="22" t="s">
        <v>44</v>
      </c>
      <c r="G8" s="29" t="s">
        <v>45</v>
      </c>
      <c r="H8" s="22" t="s">
        <v>44</v>
      </c>
      <c r="I8" s="22" t="s">
        <v>44</v>
      </c>
      <c r="J8" s="24" t="s">
        <v>46</v>
      </c>
      <c r="K8" s="22" t="s">
        <v>47</v>
      </c>
      <c r="L8" s="25" t="s">
        <v>48</v>
      </c>
      <c r="M8" s="26" t="s">
        <v>49</v>
      </c>
      <c r="N8" s="27" t="s">
        <v>50</v>
      </c>
    </row>
    <row r="9" spans="1:14" ht="90" customHeight="1" x14ac:dyDescent="0.25">
      <c r="A9" s="30"/>
      <c r="B9" s="31"/>
      <c r="C9" s="30"/>
      <c r="D9" s="32" t="s">
        <v>51</v>
      </c>
      <c r="E9" s="33"/>
      <c r="F9" s="32" t="s">
        <v>45</v>
      </c>
      <c r="G9" s="32"/>
      <c r="H9" s="32" t="s">
        <v>52</v>
      </c>
      <c r="I9" s="32" t="s">
        <v>53</v>
      </c>
      <c r="J9" s="34" t="s">
        <v>54</v>
      </c>
      <c r="K9" s="32"/>
      <c r="L9" s="35"/>
      <c r="M9" s="36"/>
      <c r="N9" s="37" t="s">
        <v>55</v>
      </c>
    </row>
    <row r="10" spans="1:14" ht="99.95" customHeight="1" x14ac:dyDescent="0.25">
      <c r="A10" s="32" t="s">
        <v>56</v>
      </c>
      <c r="B10" s="39">
        <v>44747</v>
      </c>
      <c r="C10" s="40">
        <v>100000</v>
      </c>
      <c r="D10" s="32">
        <v>182</v>
      </c>
      <c r="E10" s="39">
        <f>B10+183</f>
        <v>44930</v>
      </c>
      <c r="F10" s="32">
        <v>3</v>
      </c>
      <c r="G10" s="32">
        <v>3</v>
      </c>
      <c r="H10" s="41">
        <v>113000</v>
      </c>
      <c r="I10" s="41">
        <v>100000</v>
      </c>
      <c r="J10" s="42">
        <v>1.1299999999999999</v>
      </c>
      <c r="K10" s="43" t="s">
        <v>57</v>
      </c>
      <c r="L10" s="44">
        <v>0.03</v>
      </c>
      <c r="M10" s="41">
        <v>100000</v>
      </c>
      <c r="N10" s="41">
        <f>M10</f>
        <v>100000</v>
      </c>
    </row>
    <row r="11" spans="1:14" ht="99.95" customHeight="1" x14ac:dyDescent="0.25">
      <c r="A11" s="32" t="s">
        <v>58</v>
      </c>
      <c r="B11" s="39">
        <v>44824</v>
      </c>
      <c r="C11" s="40">
        <v>100000</v>
      </c>
      <c r="D11" s="32">
        <v>182</v>
      </c>
      <c r="E11" s="39">
        <f>B11+183</f>
        <v>45007</v>
      </c>
      <c r="F11" s="32">
        <v>3</v>
      </c>
      <c r="G11" s="32">
        <v>3</v>
      </c>
      <c r="H11" s="41">
        <v>45000</v>
      </c>
      <c r="I11" s="41">
        <v>43000</v>
      </c>
      <c r="J11" s="42">
        <v>0.45</v>
      </c>
      <c r="K11" s="43" t="s">
        <v>59</v>
      </c>
      <c r="L11" s="44">
        <v>0.03</v>
      </c>
      <c r="M11" s="41">
        <v>43000</v>
      </c>
      <c r="N11" s="41">
        <f t="shared" ref="N11:N16" si="0">N10+M11</f>
        <v>143000</v>
      </c>
    </row>
    <row r="12" spans="1:14" ht="99.95" customHeight="1" x14ac:dyDescent="0.25">
      <c r="A12" s="32" t="s">
        <v>61</v>
      </c>
      <c r="B12" s="39">
        <v>44867</v>
      </c>
      <c r="C12" s="40">
        <v>100000</v>
      </c>
      <c r="D12" s="32">
        <v>182</v>
      </c>
      <c r="E12" s="39">
        <f>B12+182</f>
        <v>45049</v>
      </c>
      <c r="F12" s="32">
        <v>5</v>
      </c>
      <c r="G12" s="32">
        <v>5</v>
      </c>
      <c r="H12" s="41">
        <v>57000</v>
      </c>
      <c r="I12" s="41">
        <v>55000</v>
      </c>
      <c r="J12" s="42">
        <v>0.56999999999999995</v>
      </c>
      <c r="K12" s="43" t="s">
        <v>62</v>
      </c>
      <c r="L12" s="44">
        <v>0.03</v>
      </c>
      <c r="M12" s="41">
        <v>55000</v>
      </c>
      <c r="N12" s="41">
        <f t="shared" si="0"/>
        <v>198000</v>
      </c>
    </row>
    <row r="13" spans="1:14" ht="99.95" customHeight="1" x14ac:dyDescent="0.25">
      <c r="A13" s="32" t="s">
        <v>63</v>
      </c>
      <c r="B13" s="39">
        <v>44936</v>
      </c>
      <c r="C13" s="40">
        <v>100000</v>
      </c>
      <c r="D13" s="32">
        <v>91</v>
      </c>
      <c r="E13" s="39">
        <f>B13+91</f>
        <v>45027</v>
      </c>
      <c r="F13" s="32">
        <v>4</v>
      </c>
      <c r="G13" s="32">
        <v>4</v>
      </c>
      <c r="H13" s="41">
        <v>90000</v>
      </c>
      <c r="I13" s="41">
        <v>81000</v>
      </c>
      <c r="J13" s="42">
        <v>0.9</v>
      </c>
      <c r="K13" s="43" t="s">
        <v>65</v>
      </c>
      <c r="L13" s="44">
        <v>4.8000000000000001E-2</v>
      </c>
      <c r="M13" s="41">
        <v>81000</v>
      </c>
      <c r="N13" s="41">
        <f t="shared" si="0"/>
        <v>279000</v>
      </c>
    </row>
    <row r="14" spans="1:14" ht="90" customHeight="1" x14ac:dyDescent="0.25">
      <c r="A14" s="32" t="s">
        <v>66</v>
      </c>
      <c r="B14" s="39">
        <v>44943</v>
      </c>
      <c r="C14" s="40">
        <v>100000</v>
      </c>
      <c r="D14" s="32">
        <v>182</v>
      </c>
      <c r="E14" s="39">
        <f>B14+182</f>
        <v>45125</v>
      </c>
      <c r="F14" s="32">
        <v>3</v>
      </c>
      <c r="G14" s="32">
        <v>3</v>
      </c>
      <c r="H14" s="41">
        <v>34000</v>
      </c>
      <c r="I14" s="41">
        <v>34000</v>
      </c>
      <c r="J14" s="42">
        <v>0.34</v>
      </c>
      <c r="K14" s="43" t="s">
        <v>67</v>
      </c>
      <c r="L14" s="44">
        <v>5.6500000000000002E-2</v>
      </c>
      <c r="M14" s="41">
        <v>34000</v>
      </c>
      <c r="N14" s="41">
        <f t="shared" si="0"/>
        <v>313000</v>
      </c>
    </row>
    <row r="15" spans="1:14" ht="127.5" customHeight="1" x14ac:dyDescent="0.25">
      <c r="A15" s="32" t="s">
        <v>68</v>
      </c>
      <c r="B15" s="39">
        <v>44964</v>
      </c>
      <c r="C15" s="40">
        <v>100000</v>
      </c>
      <c r="D15" s="32">
        <v>91</v>
      </c>
      <c r="E15" s="39">
        <f>B15+D15</f>
        <v>45055</v>
      </c>
      <c r="F15" s="32">
        <v>6</v>
      </c>
      <c r="G15" s="32">
        <v>6</v>
      </c>
      <c r="H15" s="41">
        <v>119000</v>
      </c>
      <c r="I15" s="41">
        <v>100010</v>
      </c>
      <c r="J15" s="42">
        <v>1.19</v>
      </c>
      <c r="K15" s="43" t="s">
        <v>69</v>
      </c>
      <c r="L15" s="44">
        <v>4.8000000000000001E-2</v>
      </c>
      <c r="M15" s="41">
        <v>100010</v>
      </c>
      <c r="N15" s="41">
        <f t="shared" si="0"/>
        <v>413010</v>
      </c>
    </row>
    <row r="16" spans="1:14" ht="116.25" customHeight="1" x14ac:dyDescent="0.25">
      <c r="A16" s="32" t="s">
        <v>70</v>
      </c>
      <c r="B16" s="39">
        <v>44978</v>
      </c>
      <c r="C16" s="40">
        <v>100000</v>
      </c>
      <c r="D16" s="32">
        <v>364</v>
      </c>
      <c r="E16" s="39">
        <f>B16+D16</f>
        <v>45342</v>
      </c>
      <c r="F16" s="32">
        <v>5</v>
      </c>
      <c r="G16" s="32">
        <v>5</v>
      </c>
      <c r="H16" s="41">
        <v>176800</v>
      </c>
      <c r="I16" s="41">
        <v>150000</v>
      </c>
      <c r="J16" s="42">
        <v>1.17</v>
      </c>
      <c r="K16" s="43" t="s">
        <v>71</v>
      </c>
      <c r="L16" s="44">
        <v>0.08</v>
      </c>
      <c r="M16" s="41">
        <v>150000</v>
      </c>
      <c r="N16" s="41">
        <f t="shared" si="0"/>
        <v>563010</v>
      </c>
    </row>
  </sheetData>
  <mergeCells count="1">
    <mergeCell ref="C2:M2"/>
  </mergeCells>
  <pageMargins left="0.7" right="0.7" top="0.75" bottom="0.75" header="0.3" footer="0.3"/>
  <pageSetup scale="1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2023-02-26T06:01:29Z</dcterms:modified>
</cp:coreProperties>
</file>