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Q1" sheetId="2" r:id="rId1"/>
    <sheet name="Q2" sheetId="3" r:id="rId2"/>
    <sheet name="Q3" sheetId="4" r:id="rId3"/>
    <sheet name="Q4" sheetId="5" r:id="rId4"/>
    <sheet name="Yearly" sheetId="6" r:id="rId5"/>
  </sheets>
  <definedNames>
    <definedName name="_xlnm.Print_Area" localSheetId="0">'Q1'!$A$54:$D$113</definedName>
    <definedName name="_xlnm.Print_Area" localSheetId="1">'Q2'!$A$54:$D$113</definedName>
    <definedName name="_xlnm.Print_Area" localSheetId="2">'Q3'!$A$53:$D$112</definedName>
    <definedName name="_xlnm.Print_Area" localSheetId="3">'Q4'!$A$54:$D$113</definedName>
    <definedName name="_xlnm.Print_Area" localSheetId="4">Yearly!$A$53:$E$112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5" l="1"/>
  <c r="B104" i="5"/>
  <c r="B92" i="5"/>
  <c r="B87" i="5"/>
  <c r="B82" i="5"/>
  <c r="B77" i="5"/>
  <c r="B74" i="5"/>
  <c r="B70" i="5"/>
  <c r="B67" i="5"/>
  <c r="B62" i="5"/>
  <c r="B58" i="5"/>
  <c r="B46" i="5"/>
  <c r="B44" i="5" s="1"/>
  <c r="B41" i="5"/>
  <c r="B35" i="5"/>
  <c r="B33" i="5" s="1"/>
  <c r="B31" i="5" s="1"/>
  <c r="B28" i="5"/>
  <c r="C24" i="5"/>
  <c r="B24" i="5"/>
  <c r="C18" i="5"/>
  <c r="C17" i="5" s="1"/>
  <c r="B18" i="5"/>
  <c r="B13" i="5"/>
  <c r="B10" i="5"/>
  <c r="B9" i="5"/>
  <c r="B106" i="4"/>
  <c r="B103" i="4"/>
  <c r="B102" i="4" s="1"/>
  <c r="B91" i="4"/>
  <c r="B86" i="4"/>
  <c r="B81" i="4"/>
  <c r="B76" i="4"/>
  <c r="B73" i="4"/>
  <c r="B69" i="4"/>
  <c r="B66" i="4"/>
  <c r="B61" i="4"/>
  <c r="B57" i="4"/>
  <c r="B46" i="4"/>
  <c r="B41" i="4"/>
  <c r="B40" i="4" s="1"/>
  <c r="B38" i="4" s="1"/>
  <c r="B35" i="4"/>
  <c r="B33" i="4" s="1"/>
  <c r="B28" i="4"/>
  <c r="C24" i="4"/>
  <c r="B24" i="4"/>
  <c r="C18" i="4"/>
  <c r="B18" i="4"/>
  <c r="B13" i="4"/>
  <c r="B10" i="4"/>
  <c r="B107" i="3"/>
  <c r="B104" i="3"/>
  <c r="B92" i="3"/>
  <c r="B87" i="3"/>
  <c r="B82" i="3"/>
  <c r="B81" i="3" s="1"/>
  <c r="B77" i="3"/>
  <c r="B74" i="3"/>
  <c r="B70" i="3"/>
  <c r="B67" i="3"/>
  <c r="B62" i="3"/>
  <c r="B58" i="3"/>
  <c r="B47" i="3"/>
  <c r="B45" i="3" s="1"/>
  <c r="B42" i="3"/>
  <c r="B36" i="3"/>
  <c r="B34" i="3" s="1"/>
  <c r="B32" i="3" s="1"/>
  <c r="B29" i="3"/>
  <c r="C25" i="3"/>
  <c r="B25" i="3"/>
  <c r="C19" i="3"/>
  <c r="B19" i="3"/>
  <c r="B14" i="3"/>
  <c r="B11" i="3"/>
  <c r="B17" i="5" l="1"/>
  <c r="B72" i="4"/>
  <c r="C17" i="4"/>
  <c r="B80" i="4"/>
  <c r="B79" i="4" s="1"/>
  <c r="B9" i="4"/>
  <c r="B73" i="5"/>
  <c r="B66" i="5"/>
  <c r="B65" i="5" s="1"/>
  <c r="B81" i="5"/>
  <c r="B80" i="5" s="1"/>
  <c r="B103" i="5"/>
  <c r="B17" i="4"/>
  <c r="B98" i="4"/>
  <c r="B97" i="4" s="1"/>
  <c r="B96" i="4" s="1"/>
  <c r="B31" i="4"/>
  <c r="B103" i="3"/>
  <c r="B99" i="3" s="1"/>
  <c r="B96" i="3" s="1"/>
  <c r="B41" i="3"/>
  <c r="B39" i="3" s="1"/>
  <c r="B73" i="3"/>
  <c r="C18" i="3"/>
  <c r="B18" i="3"/>
  <c r="B66" i="3"/>
  <c r="B8" i="5"/>
  <c r="B40" i="5"/>
  <c r="B38" i="5" s="1"/>
  <c r="B65" i="4"/>
  <c r="B10" i="3"/>
  <c r="B80" i="3"/>
  <c r="B8" i="4" l="1"/>
  <c r="B64" i="4"/>
  <c r="B98" i="3"/>
  <c r="B97" i="3" s="1"/>
  <c r="B99" i="5"/>
  <c r="B95" i="4"/>
  <c r="B7" i="4"/>
  <c r="B65" i="3"/>
  <c r="B61" i="3" s="1"/>
  <c r="B9" i="3"/>
  <c r="B8" i="3" s="1"/>
  <c r="B7" i="5"/>
  <c r="B60" i="4" l="1"/>
  <c r="B111" i="4" s="1"/>
  <c r="B96" i="5"/>
  <c r="B98" i="5"/>
  <c r="B112" i="3"/>
  <c r="B97" i="5" l="1"/>
  <c r="B61" i="5"/>
  <c r="B112" i="5" s="1"/>
  <c r="B29" i="2" l="1"/>
  <c r="B62" i="2" l="1"/>
  <c r="B14" i="2" l="1"/>
  <c r="B47" i="2" l="1"/>
  <c r="B42" i="2"/>
  <c r="B36" i="2"/>
  <c r="C25" i="2"/>
  <c r="B25" i="2"/>
  <c r="C19" i="2"/>
  <c r="B19" i="2"/>
  <c r="B11" i="2"/>
  <c r="B67" i="2"/>
  <c r="B70" i="2"/>
  <c r="B74" i="2"/>
  <c r="B77" i="2"/>
  <c r="B82" i="2"/>
  <c r="B87" i="2"/>
  <c r="B92" i="2"/>
  <c r="B104" i="2"/>
  <c r="B107" i="2"/>
  <c r="B58" i="2"/>
  <c r="B66" i="2" l="1"/>
  <c r="B18" i="2"/>
  <c r="B34" i="2"/>
  <c r="B45" i="2"/>
  <c r="B73" i="2"/>
  <c r="B65" i="2" s="1"/>
  <c r="B103" i="2"/>
  <c r="C18" i="2"/>
  <c r="B10" i="2"/>
  <c r="B81" i="2"/>
  <c r="B99" i="2" l="1"/>
  <c r="B96" i="2" s="1"/>
  <c r="B32" i="2"/>
  <c r="B9" i="2"/>
  <c r="B41" i="2"/>
  <c r="B80" i="2"/>
  <c r="B98" i="2" l="1"/>
  <c r="B97" i="2"/>
  <c r="B39" i="2"/>
  <c r="B61" i="2"/>
  <c r="B8" i="2" l="1"/>
  <c r="B112" i="2" l="1"/>
</calcChain>
</file>

<file path=xl/sharedStrings.xml><?xml version="1.0" encoding="utf-8"?>
<sst xmlns="http://schemas.openxmlformats.org/spreadsheetml/2006/main" count="1092" uniqueCount="244">
  <si>
    <t xml:space="preserve"> Million Of  U.S $</t>
  </si>
  <si>
    <t>(مليون دولار)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</si>
  <si>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</si>
  <si>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</si>
  <si>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</si>
  <si>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</si>
  <si>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</si>
  <si>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</si>
  <si>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</si>
  <si>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</si>
  <si>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</si>
  <si>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</si>
  <si>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</si>
  <si>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</si>
  <si>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</si>
  <si>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</si>
  <si>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</si>
  <si>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</si>
  <si>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</si>
  <si>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</si>
  <si>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</si>
  <si>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</si>
  <si>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</si>
  <si>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</si>
  <si>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</si>
  <si>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</si>
  <si>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</si>
  <si>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</si>
  <si>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</si>
  <si>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</si>
  <si>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</si>
  <si>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</si>
  <si>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</si>
  <si>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</si>
  <si>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</si>
  <si>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</si>
  <si>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</si>
  <si>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</si>
  <si>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</si>
  <si>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</si>
  <si>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</si>
  <si>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</si>
  <si>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</si>
  <si>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</si>
  <si>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</si>
  <si>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</si>
  <si>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</si>
  <si>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</si>
  <si>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</si>
  <si>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</si>
  <si>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</si>
  <si>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</si>
  <si>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</si>
  <si>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</si>
  <si>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</si>
  <si>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</si>
  <si>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</si>
  <si>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</si>
  <si>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</si>
  <si>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</si>
  <si>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</si>
  <si>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</si>
  <si>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</si>
  <si>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</si>
  <si>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</si>
  <si>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</si>
  <si>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</si>
  <si>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</si>
  <si>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</si>
  <si>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</si>
  <si>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</si>
  <si>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</si>
  <si>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</si>
  <si>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Others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</si>
  <si>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</si>
  <si>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</si>
  <si>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</si>
  <si>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</si>
  <si>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</si>
  <si>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</si>
  <si>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</si>
  <si>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</si>
  <si>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</si>
  <si>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</si>
  <si>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</si>
  <si>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</si>
  <si>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</si>
  <si>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</si>
  <si>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</si>
  <si>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</si>
  <si>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</si>
  <si>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</si>
  <si>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</si>
  <si>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</si>
  <si>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</si>
  <si>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</si>
  <si>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</si>
  <si>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</si>
  <si>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</si>
  <si>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</si>
  <si>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</si>
  <si>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</si>
  <si>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</si>
  <si>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</si>
  <si>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</si>
  <si>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</si>
  <si>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</si>
  <si>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</si>
  <si>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</si>
  <si>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</si>
  <si>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</si>
  <si>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</si>
  <si>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</si>
  <si>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</si>
  <si>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</si>
  <si>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</si>
  <si>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</si>
  <si>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</si>
  <si>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</si>
  <si>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</si>
  <si>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</si>
  <si>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</si>
  <si>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</si>
  <si>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</si>
  <si>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</si>
  <si>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</si>
  <si>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</si>
  <si>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</si>
  <si>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</si>
  <si>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</si>
  <si>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</si>
  <si>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</si>
  <si>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</si>
  <si>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</si>
  <si>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</si>
  <si>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</si>
  <si>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</si>
  <si>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</si>
  <si>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</si>
  <si>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</si>
  <si>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</si>
  <si>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</si>
  <si>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</si>
  <si>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</si>
  <si>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</si>
  <si>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</si>
  <si>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</si>
  <si>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</si>
  <si>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</si>
  <si>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</si>
  <si>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</si>
  <si>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</si>
  <si>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</si>
  <si>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</si>
  <si>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</si>
  <si>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</si>
  <si>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</si>
  <si>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</si>
  <si>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</si>
  <si>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</si>
  <si>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</si>
  <si>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</si>
  <si>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</si>
  <si>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</si>
  <si>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</si>
  <si>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</si>
  <si>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</si>
  <si>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</si>
  <si>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</si>
  <si>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</si>
  <si>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</si>
  <si>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</si>
  <si>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</si>
  <si>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</si>
  <si>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</si>
  <si>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r>
      <t xml:space="preserve">        </t>
    </r>
    <r>
      <rPr>
        <b/>
        <sz val="12"/>
        <rFont val="Times New Roman"/>
        <family val="1"/>
      </rPr>
      <t>1- Trade balance</t>
    </r>
  </si>
  <si>
    <r>
      <t xml:space="preserve">        </t>
    </r>
    <r>
      <rPr>
        <b/>
        <sz val="12"/>
        <rFont val="Times New Roman"/>
        <family val="1"/>
      </rPr>
      <t>2- Services Account, net</t>
    </r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</si>
  <si>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</si>
  <si>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                 -  الفوائد على الدين العام الخارجي      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</si>
  <si>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</si>
  <si>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</si>
  <si>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         ــ Receipts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</si>
  <si>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</si>
  <si>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</si>
  <si>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</si>
  <si>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</si>
  <si>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</si>
  <si>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>Note :Preliminary data  .</t>
  </si>
  <si>
    <t>ملاحظة : البيانات اولية .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</si>
  <si>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</si>
  <si>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</si>
  <si>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                                  ــ ادوات السوق النقدية / صافي المشتقات                                                                        المالية </t>
  </si>
  <si>
    <t>مليون دولار</t>
  </si>
  <si>
    <t xml:space="preserve">                   صندوق التعويضات </t>
  </si>
  <si>
    <t xml:space="preserve">                       أخرى</t>
  </si>
  <si>
    <t>رابعا - صافي السهو والخطأ  الحساب المالي -(الحساب الجاري+الحساب الراسمالي)</t>
  </si>
  <si>
    <t>(FOB)</t>
  </si>
  <si>
    <t xml:space="preserve">                    Equitiesــ                         </t>
  </si>
  <si>
    <t xml:space="preserve">            bonds &amp; notesــ                            </t>
  </si>
  <si>
    <t xml:space="preserve">            ب- صافي الاستثمار لشركات الايداع الاخرى                                                                (الموجودات - المطلوبات )        </t>
  </si>
  <si>
    <t xml:space="preserve">                                   ــ ادوات السوق النقدية / صافي المشتقات المالية                                                                     </t>
  </si>
  <si>
    <t xml:space="preserve">            ب- صافي الاستثمار لشركات الايداع الاخرى                                                                         (الموجودات - المطلوبات ) </t>
  </si>
  <si>
    <t>ميزان المدفوعات العراقي للفصل الاول 2021حسب منهجية الطبعة السادسة (أولي)</t>
  </si>
  <si>
    <t xml:space="preserve">                      Other current transfers                        </t>
  </si>
  <si>
    <t xml:space="preserve">                       UN Compensation Fund</t>
  </si>
  <si>
    <t xml:space="preserve">       Total of Grants                   </t>
  </si>
  <si>
    <t xml:space="preserve">              Other current transfers                   </t>
  </si>
  <si>
    <t>**Includes the costs of shipment &amp; insurance detucted from imports value CIF (1885.8) million US $</t>
  </si>
  <si>
    <t>**: تتضمن  تكاليف الشحن والتامين المستقطعة من قيمة الاستيرادات سيف البالغة (1885.8) مليون دولار</t>
  </si>
  <si>
    <t xml:space="preserve">            ب- صافي الاستثمار لشركات الايداع الاخرى                                                            (الموجودات - المطلوبات )        </t>
  </si>
  <si>
    <t xml:space="preserve">                      أ- الاستيرادات الاستهلاكية  **</t>
  </si>
  <si>
    <t xml:space="preserve">             ***المدفوعات             </t>
  </si>
  <si>
    <t xml:space="preserve">                  Payments***</t>
  </si>
  <si>
    <t xml:space="preserve">                    A-  consumption imports**</t>
  </si>
  <si>
    <t xml:space="preserve">                      - حكومي *</t>
  </si>
  <si>
    <t xml:space="preserve">**: بضمنها استيرادات طاقة كهربائية </t>
  </si>
  <si>
    <t>**Includes imports of electrical energy .</t>
  </si>
  <si>
    <t>Fourth- Errors and omissions Net:   Financial Account-(current  account+Capital Account)</t>
  </si>
  <si>
    <t xml:space="preserve"> ميزان المدفوعات العراقي سنوي  2021 حسب منهجية الطبعة السادسة (أولي)</t>
  </si>
  <si>
    <t>IRAQI BALANCE OF PAYMENTS (BPM6) primary  2021</t>
  </si>
  <si>
    <t xml:space="preserve">                    التحويلات الجارية الاخرى                          </t>
  </si>
  <si>
    <t xml:space="preserve">                           التحويلات الجارية الاخرى                          </t>
  </si>
  <si>
    <t xml:space="preserve">                         ــ Money Market                                                            Instrument\Financtial /Derivatives,net        </t>
  </si>
  <si>
    <t xml:space="preserve">                            ــ Money Market                                                            Instrument\Financtial / Derivatives,net        </t>
  </si>
  <si>
    <t xml:space="preserve">                      ــ Money Market                                                            Instrument\Financtial /Derivatives,net        </t>
  </si>
  <si>
    <t xml:space="preserve">       c- Forign Deposites,net /Other Sectores</t>
  </si>
  <si>
    <t>**: تتضمن  تكاليف الشحن والتامين المستقطعة من قيمة الاستيرادات سيف البالغة (1617.4) مليون دولار</t>
  </si>
  <si>
    <t>**Includes the costs of shipment &amp; insurance detucted from imports value CIF (1617.4) million US $</t>
  </si>
  <si>
    <t>*** تتضمن  تكاليف الشحن والتامين المستقطعة من قيمة الاستيرادات سيف البالغة (   1879.1) مليون دولار</t>
  </si>
  <si>
    <t>**: تتضمن  تكاليف الشحن والتامين المستقطعة من قيمة الاستيرادات سيف البالغة( 6127.3) مليون دولار</t>
  </si>
  <si>
    <t>**Includes the costs of shipment &amp; insurance detucted from imports value CIF(6127.3) million US $</t>
  </si>
  <si>
    <t>***Includes the costs of shipment &amp; insurance detucted from imports value CIF ( 1879.1  ) million US $</t>
  </si>
  <si>
    <t xml:space="preserve"> ميزان المدفوعات العراقي للفصل الرابع   2021 حسب منهجية الطبعة السادسة (اولي)</t>
  </si>
  <si>
    <t>IRAQI BALANCE OF PAYMENTS (BPM6) primary  Q4  2021</t>
  </si>
  <si>
    <t>IRAQI BALANCE OF PAYMENTS (BPM6) primary  Q3  2021</t>
  </si>
  <si>
    <t>IRAQI BALANCE OF PAYMENTS (BPM6) primary  Q2  2021</t>
  </si>
  <si>
    <t>IRAQI BALANCE OF PAYMENTS(BPM6) primary  Q1 2021</t>
  </si>
  <si>
    <t>IRAQI BALANCE OF PAYMENTS(BPM6) primary  Q1  2021</t>
  </si>
  <si>
    <t>ميزان المدفوعات العراقي للفصل الاول 2021 حسب منهجية الطبعة السادسة (اولي)</t>
  </si>
  <si>
    <t xml:space="preserve"> ميزان المدفوعات العراقي للفصل الثاني 2021 حسب منهجية الطبعة السادسة (اولي)</t>
  </si>
  <si>
    <t xml:space="preserve"> ميزان المدفوعات العراقي للفصل الثالث   2021 حسب منهجية الطبعة السادسة (اولي)</t>
  </si>
  <si>
    <t>**: تتضمن  تكاليف الشحن والتامين المستقطعة من قيمة الاستيرادات سيف البالغة (745) مليون دولار</t>
  </si>
  <si>
    <t>**Includes the costs of shipment &amp; insurance detucted from imports value CIF (745) million US $</t>
  </si>
  <si>
    <t xml:space="preserve">                            ــ Money Market  Instrument\Financtial /                                             Derivatives,net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</si>
</sst>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10"/>
      <name val="Times New Roman"/>
      <family val="1"/>
    </font>
    <font>
      <sz val="14"/>
      <name val="Times New Roman"/>
      <family val="1"/>
      <charset val="178"/>
    </font>
    <font>
      <sz val="14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56">
    <xf numFmtId="0" fontId="0" fillId="0" borderId="0" xfId="0"/>
    <xf numFmtId="0" fontId="4" fillId="0" borderId="0" xfId="2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2" applyFont="1" applyFill="1" applyBorder="1"/>
    <xf numFmtId="0" fontId="9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9" fillId="0" borderId="1" xfId="2" applyFont="1" applyFill="1" applyBorder="1"/>
    <xf numFmtId="165" fontId="8" fillId="0" borderId="1" xfId="2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readingOrder="2"/>
    </xf>
    <xf numFmtId="165" fontId="8" fillId="0" borderId="1" xfId="2" quotePrefix="1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 readingOrder="2"/>
    </xf>
    <xf numFmtId="0" fontId="8" fillId="0" borderId="1" xfId="0" applyFont="1" applyFill="1" applyBorder="1" applyAlignment="1"/>
    <xf numFmtId="0" fontId="10" fillId="0" borderId="0" xfId="0" applyFont="1"/>
    <xf numFmtId="0" fontId="13" fillId="0" borderId="0" xfId="0" applyFont="1" applyFill="1"/>
    <xf numFmtId="0" fontId="8" fillId="0" borderId="0" xfId="2" applyFont="1" applyFill="1" applyBorder="1" applyAlignment="1">
      <alignment horizontal="left"/>
    </xf>
    <xf numFmtId="165" fontId="15" fillId="0" borderId="1" xfId="2" applyNumberFormat="1" applyFont="1" applyFill="1" applyBorder="1" applyAlignment="1">
      <alignment horizontal="center"/>
    </xf>
    <xf numFmtId="2" fontId="9" fillId="0" borderId="1" xfId="2" applyNumberFormat="1" applyFont="1" applyFill="1" applyBorder="1"/>
    <xf numFmtId="2" fontId="9" fillId="0" borderId="1" xfId="2" applyNumberFormat="1" applyFont="1" applyFill="1" applyBorder="1" applyAlignment="1">
      <alignment horizontal="left" indent="1"/>
    </xf>
    <xf numFmtId="165" fontId="8" fillId="0" borderId="1" xfId="1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 indent="1" readingOrder="1"/>
    </xf>
    <xf numFmtId="2" fontId="8" fillId="0" borderId="1" xfId="2" applyNumberFormat="1" applyFont="1" applyFill="1" applyBorder="1" applyAlignment="1">
      <alignment horizontal="left" indent="1"/>
    </xf>
    <xf numFmtId="2" fontId="8" fillId="0" borderId="1" xfId="2" applyNumberFormat="1" applyFont="1" applyFill="1" applyBorder="1" applyAlignment="1">
      <alignment horizontal="left"/>
    </xf>
    <xf numFmtId="0" fontId="9" fillId="0" borderId="1" xfId="0" applyFont="1" applyFill="1" applyBorder="1"/>
    <xf numFmtId="2" fontId="8" fillId="0" borderId="1" xfId="2" applyNumberFormat="1" applyFont="1" applyFill="1" applyBorder="1" applyAlignment="1">
      <alignment horizontal="left" indent="4"/>
    </xf>
    <xf numFmtId="2" fontId="8" fillId="0" borderId="1" xfId="2" applyNumberFormat="1" applyFont="1" applyFill="1" applyBorder="1" applyAlignment="1">
      <alignment horizontal="left" vertical="center" indent="4"/>
    </xf>
    <xf numFmtId="0" fontId="8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 indent="3"/>
    </xf>
    <xf numFmtId="2" fontId="9" fillId="0" borderId="1" xfId="2" applyNumberFormat="1" applyFont="1" applyFill="1" applyBorder="1" applyAlignment="1">
      <alignment horizontal="left" indent="3"/>
    </xf>
    <xf numFmtId="2" fontId="9" fillId="0" borderId="1" xfId="2" applyNumberFormat="1" applyFont="1" applyFill="1" applyBorder="1" applyAlignment="1">
      <alignment horizontal="left"/>
    </xf>
    <xf numFmtId="2" fontId="8" fillId="0" borderId="1" xfId="2" applyNumberFormat="1" applyFont="1" applyFill="1" applyBorder="1" applyAlignment="1">
      <alignment horizontal="left" indent="2"/>
    </xf>
    <xf numFmtId="2" fontId="16" fillId="0" borderId="1" xfId="2" applyNumberFormat="1" applyFont="1" applyFill="1" applyBorder="1" applyAlignment="1">
      <alignment horizontal="left" indent="2"/>
    </xf>
    <xf numFmtId="165" fontId="16" fillId="0" borderId="1" xfId="2" applyNumberFormat="1" applyFont="1" applyFill="1" applyBorder="1" applyAlignment="1">
      <alignment horizontal="center"/>
    </xf>
    <xf numFmtId="0" fontId="16" fillId="0" borderId="1" xfId="0" applyFont="1" applyFill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right" readingOrder="2"/>
    </xf>
    <xf numFmtId="2" fontId="8" fillId="0" borderId="1" xfId="2" applyNumberFormat="1" applyFont="1" applyFill="1" applyBorder="1" applyAlignment="1">
      <alignment horizontal="left" indent="2" readingOrder="1"/>
    </xf>
    <xf numFmtId="2" fontId="8" fillId="0" borderId="1" xfId="2" applyNumberFormat="1" applyFont="1" applyFill="1" applyBorder="1" applyAlignment="1">
      <alignment horizontal="left" indent="2" readingOrder="2"/>
    </xf>
    <xf numFmtId="2" fontId="8" fillId="0" borderId="1" xfId="2" applyNumberFormat="1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right" vertical="top" wrapText="1"/>
    </xf>
    <xf numFmtId="0" fontId="3" fillId="0" borderId="0" xfId="0" quotePrefix="1" applyFont="1" applyFill="1" applyAlignment="1">
      <alignment horizontal="left" wrapText="1" readingOrder="1"/>
    </xf>
    <xf numFmtId="0" fontId="5" fillId="0" borderId="0" xfId="2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2" applyFont="1" applyBorder="1" applyAlignment="1">
      <alignment horizontal="left"/>
    </xf>
    <xf numFmtId="165" fontId="8" fillId="0" borderId="1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 readingOrder="2"/>
    </xf>
    <xf numFmtId="0" fontId="9" fillId="0" borderId="2" xfId="2" applyFont="1" applyFill="1" applyBorder="1" applyAlignment="1">
      <alignment horizontal="center" wrapText="1"/>
    </xf>
    <xf numFmtId="2" fontId="8" fillId="0" borderId="1" xfId="2" applyNumberFormat="1" applyFont="1" applyFill="1" applyBorder="1" applyAlignment="1">
      <alignment horizontal="left" vertical="center" indent="2"/>
    </xf>
    <xf numFmtId="0" fontId="9" fillId="0" borderId="4" xfId="2" applyFont="1" applyFill="1" applyBorder="1"/>
    <xf numFmtId="0" fontId="9" fillId="0" borderId="2" xfId="2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0" fontId="9" fillId="0" borderId="6" xfId="2" applyFont="1" applyFill="1" applyBorder="1"/>
    <xf numFmtId="0" fontId="9" fillId="0" borderId="7" xfId="0" applyFont="1" applyFill="1" applyBorder="1" applyAlignment="1">
      <alignment horizontal="right" readingOrder="2"/>
    </xf>
    <xf numFmtId="0" fontId="8" fillId="0" borderId="6" xfId="2" applyFont="1" applyFill="1" applyBorder="1"/>
    <xf numFmtId="3" fontId="8" fillId="0" borderId="6" xfId="2" applyNumberFormat="1" applyFont="1" applyFill="1" applyBorder="1" applyAlignment="1">
      <alignment horizontal="left" indent="1"/>
    </xf>
    <xf numFmtId="0" fontId="8" fillId="0" borderId="7" xfId="0" applyFont="1" applyFill="1" applyBorder="1"/>
    <xf numFmtId="3" fontId="8" fillId="0" borderId="6" xfId="2" applyNumberFormat="1" applyFont="1" applyFill="1" applyBorder="1" applyAlignment="1">
      <alignment horizontal="left" readingOrder="1"/>
    </xf>
    <xf numFmtId="49" fontId="8" fillId="0" borderId="7" xfId="0" applyNumberFormat="1" applyFont="1" applyFill="1" applyBorder="1" applyAlignment="1">
      <alignment horizontal="right" readingOrder="2"/>
    </xf>
    <xf numFmtId="3" fontId="8" fillId="0" borderId="6" xfId="2" applyNumberFormat="1" applyFont="1" applyFill="1" applyBorder="1" applyAlignment="1">
      <alignment horizontal="left" wrapText="1" readingOrder="1"/>
    </xf>
    <xf numFmtId="3" fontId="8" fillId="0" borderId="6" xfId="2" applyNumberFormat="1" applyFont="1" applyFill="1" applyBorder="1" applyAlignment="1"/>
    <xf numFmtId="0" fontId="8" fillId="0" borderId="7" xfId="0" applyFont="1" applyFill="1" applyBorder="1" applyAlignment="1">
      <alignment horizontal="right" readingOrder="2"/>
    </xf>
    <xf numFmtId="3" fontId="8" fillId="0" borderId="6" xfId="2" applyNumberFormat="1" applyFont="1" applyFill="1" applyBorder="1" applyAlignment="1">
      <alignment horizontal="left"/>
    </xf>
    <xf numFmtId="3" fontId="8" fillId="0" borderId="6" xfId="2" applyNumberFormat="1" applyFont="1" applyFill="1" applyBorder="1" applyAlignment="1">
      <alignment horizontal="left" indent="3"/>
    </xf>
    <xf numFmtId="0" fontId="8" fillId="0" borderId="7" xfId="0" applyFont="1" applyFill="1" applyBorder="1" applyAlignment="1">
      <alignment horizontal="right"/>
    </xf>
    <xf numFmtId="0" fontId="8" fillId="0" borderId="6" xfId="2" applyFont="1" applyFill="1" applyBorder="1" applyAlignment="1">
      <alignment horizontal="left" indent="1"/>
    </xf>
    <xf numFmtId="0" fontId="8" fillId="0" borderId="7" xfId="0" applyFont="1" applyFill="1" applyBorder="1" applyAlignment="1"/>
    <xf numFmtId="0" fontId="8" fillId="0" borderId="6" xfId="2" applyFont="1" applyFill="1" applyBorder="1" applyAlignment="1">
      <alignment horizontal="left" indent="2" readingOrder="1"/>
    </xf>
    <xf numFmtId="0" fontId="8" fillId="0" borderId="6" xfId="2" applyFont="1" applyFill="1" applyBorder="1" applyAlignment="1">
      <alignment horizontal="left" indent="2"/>
    </xf>
    <xf numFmtId="165" fontId="8" fillId="0" borderId="3" xfId="2" applyNumberFormat="1" applyFont="1" applyFill="1" applyBorder="1" applyAlignment="1">
      <alignment horizontal="center"/>
    </xf>
    <xf numFmtId="0" fontId="8" fillId="0" borderId="9" xfId="0" applyFont="1" applyFill="1" applyBorder="1"/>
    <xf numFmtId="3" fontId="8" fillId="0" borderId="6" xfId="2" applyNumberFormat="1" applyFont="1" applyFill="1" applyBorder="1" applyAlignment="1">
      <alignment horizontal="center"/>
    </xf>
    <xf numFmtId="3" fontId="8" fillId="0" borderId="8" xfId="2" applyNumberFormat="1" applyFont="1" applyFill="1" applyBorder="1" applyAlignment="1">
      <alignment horizontal="left" indent="3"/>
    </xf>
    <xf numFmtId="0" fontId="9" fillId="0" borderId="4" xfId="2" applyFont="1" applyFill="1" applyBorder="1" applyAlignment="1">
      <alignment wrapText="1"/>
    </xf>
    <xf numFmtId="0" fontId="9" fillId="0" borderId="6" xfId="2" applyFont="1" applyFill="1" applyBorder="1" applyAlignment="1">
      <alignment wrapText="1"/>
    </xf>
    <xf numFmtId="0" fontId="9" fillId="0" borderId="7" xfId="0" applyFont="1" applyFill="1" applyBorder="1" applyAlignment="1">
      <alignment horizontal="right" wrapText="1" readingOrder="2"/>
    </xf>
    <xf numFmtId="0" fontId="8" fillId="0" borderId="6" xfId="2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 readingOrder="2"/>
    </xf>
    <xf numFmtId="0" fontId="9" fillId="0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wrapText="1"/>
    </xf>
    <xf numFmtId="2" fontId="9" fillId="0" borderId="6" xfId="2" applyNumberFormat="1" applyFont="1" applyFill="1" applyBorder="1" applyAlignment="1">
      <alignment horizontal="left" wrapText="1"/>
    </xf>
    <xf numFmtId="2" fontId="8" fillId="0" borderId="6" xfId="2" applyNumberFormat="1" applyFont="1" applyFill="1" applyBorder="1" applyAlignment="1">
      <alignment horizontal="left" wrapText="1" readingOrder="1"/>
    </xf>
    <xf numFmtId="2" fontId="8" fillId="0" borderId="6" xfId="2" applyNumberFormat="1" applyFont="1" applyFill="1" applyBorder="1" applyAlignment="1">
      <alignment horizontal="left" wrapText="1"/>
    </xf>
    <xf numFmtId="2" fontId="8" fillId="0" borderId="6" xfId="2" applyNumberFormat="1" applyFont="1" applyFill="1" applyBorder="1" applyAlignment="1">
      <alignment horizontal="left" vertical="center" wrapText="1"/>
    </xf>
    <xf numFmtId="2" fontId="16" fillId="0" borderId="6" xfId="2" applyNumberFormat="1" applyFont="1" applyFill="1" applyBorder="1" applyAlignment="1">
      <alignment horizontal="left" wrapText="1"/>
    </xf>
    <xf numFmtId="0" fontId="17" fillId="0" borderId="6" xfId="0" applyFont="1" applyFill="1" applyBorder="1" applyAlignment="1">
      <alignment wrapText="1"/>
    </xf>
    <xf numFmtId="0" fontId="17" fillId="0" borderId="7" xfId="0" applyFont="1" applyFill="1" applyBorder="1" applyAlignment="1">
      <alignment horizontal="right" wrapText="1" readingOrder="2"/>
    </xf>
    <xf numFmtId="2" fontId="8" fillId="0" borderId="6" xfId="2" applyNumberFormat="1" applyFont="1" applyFill="1" applyBorder="1" applyAlignment="1">
      <alignment horizontal="center" wrapText="1" readingOrder="2"/>
    </xf>
    <xf numFmtId="2" fontId="8" fillId="0" borderId="6" xfId="2" applyNumberFormat="1" applyFont="1" applyFill="1" applyBorder="1" applyAlignment="1">
      <alignment horizontal="center" vertical="center" wrapText="1" readingOrder="1"/>
    </xf>
    <xf numFmtId="49" fontId="9" fillId="0" borderId="9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2" fontId="8" fillId="0" borderId="1" xfId="2" applyNumberFormat="1" applyFont="1" applyFill="1" applyBorder="1" applyAlignment="1">
      <alignment horizontal="left" wrapText="1" indent="2" readingOrder="1"/>
    </xf>
    <xf numFmtId="2" fontId="8" fillId="0" borderId="1" xfId="2" applyNumberFormat="1" applyFont="1" applyFill="1" applyBorder="1" applyAlignment="1">
      <alignment horizontal="left" vertical="center" wrapText="1" indent="4"/>
    </xf>
    <xf numFmtId="3" fontId="8" fillId="0" borderId="6" xfId="2" applyNumberFormat="1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left" wrapText="1" indent="1"/>
    </xf>
    <xf numFmtId="0" fontId="19" fillId="0" borderId="0" xfId="0" applyFont="1" applyFill="1" applyAlignment="1">
      <alignment horizontal="left" wrapText="1" readingOrder="1"/>
    </xf>
    <xf numFmtId="0" fontId="19" fillId="0" borderId="0" xfId="0" applyFont="1" applyFill="1" applyAlignment="1">
      <alignment horizontal="right" readingOrder="2"/>
    </xf>
    <xf numFmtId="0" fontId="19" fillId="0" borderId="0" xfId="0" applyFont="1" applyFill="1"/>
    <xf numFmtId="0" fontId="10" fillId="0" borderId="0" xfId="0" applyFont="1" applyFill="1"/>
    <xf numFmtId="0" fontId="19" fillId="0" borderId="0" xfId="0" applyFont="1" applyFill="1" applyAlignment="1">
      <alignment horizontal="right" wrapText="1" readingOrder="2"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/>
    <xf numFmtId="0" fontId="7" fillId="0" borderId="0" xfId="0" applyFont="1" applyFill="1"/>
    <xf numFmtId="0" fontId="14" fillId="0" borderId="0" xfId="0" applyFont="1" applyFill="1" applyAlignment="1"/>
    <xf numFmtId="0" fontId="9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9" fontId="0" fillId="0" borderId="0" xfId="0" applyNumberFormat="1" applyFill="1"/>
    <xf numFmtId="0" fontId="18" fillId="0" borderId="0" xfId="0" applyFont="1" applyFill="1"/>
    <xf numFmtId="0" fontId="10" fillId="0" borderId="0" xfId="0" applyFont="1" applyFill="1" applyAlignment="1">
      <alignment wrapText="1"/>
    </xf>
    <xf numFmtId="165" fontId="15" fillId="0" borderId="3" xfId="2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66" fontId="8" fillId="0" borderId="1" xfId="2" applyNumberFormat="1" applyFont="1" applyFill="1" applyBorder="1" applyAlignment="1">
      <alignment horizontal="center"/>
    </xf>
    <xf numFmtId="3" fontId="8" fillId="0" borderId="6" xfId="2" applyNumberFormat="1" applyFont="1" applyFill="1" applyBorder="1" applyAlignment="1">
      <alignment wrapText="1"/>
    </xf>
    <xf numFmtId="3" fontId="8" fillId="0" borderId="8" xfId="2" applyNumberFormat="1" applyFont="1" applyFill="1" applyBorder="1" applyAlignment="1"/>
    <xf numFmtId="165" fontId="12" fillId="0" borderId="1" xfId="2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14" fontId="18" fillId="0" borderId="0" xfId="0" applyNumberFormat="1" applyFont="1"/>
    <xf numFmtId="2" fontId="12" fillId="0" borderId="6" xfId="2" applyNumberFormat="1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right" wrapText="1" readingOrder="2"/>
    </xf>
    <xf numFmtId="0" fontId="12" fillId="0" borderId="6" xfId="0" applyFont="1" applyFill="1" applyBorder="1" applyAlignment="1">
      <alignment wrapText="1"/>
    </xf>
    <xf numFmtId="2" fontId="12" fillId="0" borderId="6" xfId="2" applyNumberFormat="1" applyFont="1" applyFill="1" applyBorder="1" applyAlignment="1">
      <alignment horizontal="left" wrapText="1" readingOrder="1"/>
    </xf>
    <xf numFmtId="2" fontId="12" fillId="0" borderId="6" xfId="2" applyNumberFormat="1" applyFont="1" applyFill="1" applyBorder="1" applyAlignment="1">
      <alignment horizontal="center" wrapText="1" readingOrder="2"/>
    </xf>
    <xf numFmtId="2" fontId="12" fillId="0" borderId="6" xfId="2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right" wrapText="1"/>
    </xf>
    <xf numFmtId="165" fontId="8" fillId="2" borderId="1" xfId="2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/>
    </xf>
    <xf numFmtId="2" fontId="8" fillId="0" borderId="6" xfId="2" applyNumberFormat="1" applyFont="1" applyFill="1" applyBorder="1" applyAlignment="1">
      <alignment horizontal="left" vertical="center" wrapText="1" readingOrder="1"/>
    </xf>
    <xf numFmtId="2" fontId="9" fillId="0" borderId="8" xfId="2" applyNumberFormat="1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20" fillId="0" borderId="0" xfId="0" quotePrefix="1" applyFont="1" applyFill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5" fillId="0" borderId="10" xfId="2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7"/>
  <sheetViews>
    <sheetView topLeftCell="A48" workbookViewId="0">
      <selection activeCell="A54" sqref="A54:D113"/>
    </sheetView>
  </sheetViews>
  <sheetFormatPr defaultRowHeight="15" x14ac:dyDescent="0.25"/>
  <cols>
    <col min="1" max="1" width="56.85546875" customWidth="1"/>
    <col min="2" max="2" width="15.140625" customWidth="1"/>
    <col min="3" max="3" width="14.7109375" customWidth="1"/>
    <col min="4" max="4" width="57.42578125" customWidth="1"/>
    <col min="5" max="5" width="9.42578125" customWidth="1"/>
  </cols>
  <sheetData>
    <row r="3" spans="1:5" x14ac:dyDescent="0.25">
      <c r="C3" s="128"/>
    </row>
    <row r="4" spans="1:5" ht="23.25" customHeight="1" x14ac:dyDescent="0.3">
      <c r="A4" s="145" t="s">
        <v>202</v>
      </c>
      <c r="B4" s="145"/>
      <c r="C4" s="145"/>
      <c r="D4" s="145"/>
    </row>
    <row r="5" spans="1:5" ht="22.5" customHeight="1" x14ac:dyDescent="0.3">
      <c r="A5" s="145" t="s">
        <v>237</v>
      </c>
      <c r="B5" s="145"/>
      <c r="C5" s="145"/>
      <c r="D5" s="145"/>
    </row>
    <row r="6" spans="1:5" ht="22.5" customHeight="1" thickBot="1" x14ac:dyDescent="0.3">
      <c r="A6" s="45" t="s">
        <v>0</v>
      </c>
      <c r="B6" s="146"/>
      <c r="C6" s="146"/>
      <c r="D6" s="14" t="s">
        <v>192</v>
      </c>
    </row>
    <row r="7" spans="1:5" ht="30" customHeight="1" x14ac:dyDescent="0.25">
      <c r="A7" s="51" t="s">
        <v>2</v>
      </c>
      <c r="B7" s="52" t="s">
        <v>196</v>
      </c>
      <c r="C7" s="52" t="s">
        <v>4</v>
      </c>
      <c r="D7" s="53" t="s">
        <v>5</v>
      </c>
    </row>
    <row r="8" spans="1:5" ht="30" customHeight="1" x14ac:dyDescent="0.25">
      <c r="A8" s="54" t="s">
        <v>6</v>
      </c>
      <c r="B8" s="7">
        <f>B9+B29+B32+B39</f>
        <v>8855.2999999999975</v>
      </c>
      <c r="C8" s="8"/>
      <c r="D8" s="55" t="s">
        <v>7</v>
      </c>
    </row>
    <row r="9" spans="1:5" ht="30" customHeight="1" x14ac:dyDescent="0.25">
      <c r="A9" s="56" t="s">
        <v>175</v>
      </c>
      <c r="B9" s="7">
        <f>B10-B18</f>
        <v>10051.599999999999</v>
      </c>
      <c r="C9" s="10"/>
      <c r="D9" s="55" t="s">
        <v>8</v>
      </c>
      <c r="E9" s="105"/>
    </row>
    <row r="10" spans="1:5" ht="30" customHeight="1" x14ac:dyDescent="0.25">
      <c r="A10" s="57" t="s">
        <v>9</v>
      </c>
      <c r="B10" s="7">
        <f>B11+B14+B17</f>
        <v>14272.9</v>
      </c>
      <c r="C10" s="7"/>
      <c r="D10" s="58" t="s">
        <v>10</v>
      </c>
      <c r="E10" s="105"/>
    </row>
    <row r="11" spans="1:5" ht="30" customHeight="1" x14ac:dyDescent="0.25">
      <c r="A11" s="59" t="s">
        <v>11</v>
      </c>
      <c r="B11" s="7">
        <f>B12+B13</f>
        <v>13161</v>
      </c>
      <c r="C11" s="7"/>
      <c r="D11" s="60" t="s">
        <v>12</v>
      </c>
      <c r="E11" s="105"/>
    </row>
    <row r="12" spans="1:5" ht="30" customHeight="1" x14ac:dyDescent="0.25">
      <c r="A12" s="59" t="s">
        <v>13</v>
      </c>
      <c r="B12" s="7">
        <v>13161</v>
      </c>
      <c r="C12" s="7"/>
      <c r="D12" s="60" t="s">
        <v>14</v>
      </c>
      <c r="E12" s="105"/>
    </row>
    <row r="13" spans="1:5" ht="30" customHeight="1" x14ac:dyDescent="0.25">
      <c r="A13" s="59" t="s">
        <v>15</v>
      </c>
      <c r="B13" s="7">
        <v>0</v>
      </c>
      <c r="C13" s="7"/>
      <c r="D13" s="60" t="s">
        <v>16</v>
      </c>
      <c r="E13" s="105"/>
    </row>
    <row r="14" spans="1:5" ht="30" customHeight="1" x14ac:dyDescent="0.25">
      <c r="A14" s="59" t="s">
        <v>17</v>
      </c>
      <c r="B14" s="7">
        <f>B15+B16</f>
        <v>1065.5999999999999</v>
      </c>
      <c r="C14" s="7"/>
      <c r="D14" s="60" t="s">
        <v>18</v>
      </c>
      <c r="E14" s="105"/>
    </row>
    <row r="15" spans="1:5" ht="30" customHeight="1" x14ac:dyDescent="0.25">
      <c r="A15" s="59" t="s">
        <v>19</v>
      </c>
      <c r="B15" s="7">
        <v>1058.0999999999999</v>
      </c>
      <c r="C15" s="7"/>
      <c r="D15" s="60" t="s">
        <v>20</v>
      </c>
      <c r="E15" s="105"/>
    </row>
    <row r="16" spans="1:5" ht="30" customHeight="1" x14ac:dyDescent="0.25">
      <c r="A16" s="59" t="s">
        <v>15</v>
      </c>
      <c r="B16" s="7">
        <v>7.5</v>
      </c>
      <c r="C16" s="7"/>
      <c r="D16" s="60" t="s">
        <v>16</v>
      </c>
      <c r="E16" s="105"/>
    </row>
    <row r="17" spans="1:5" ht="30" customHeight="1" x14ac:dyDescent="0.25">
      <c r="A17" s="61" t="s">
        <v>21</v>
      </c>
      <c r="B17" s="7">
        <v>46.3</v>
      </c>
      <c r="C17" s="7"/>
      <c r="D17" s="60" t="s">
        <v>22</v>
      </c>
      <c r="E17" s="105"/>
    </row>
    <row r="18" spans="1:5" ht="30" customHeight="1" x14ac:dyDescent="0.25">
      <c r="A18" s="57" t="s">
        <v>23</v>
      </c>
      <c r="B18" s="7">
        <f>B19+B25</f>
        <v>4221.3</v>
      </c>
      <c r="C18" s="7">
        <f>C19+C25</f>
        <v>4966.3</v>
      </c>
      <c r="D18" s="58" t="s">
        <v>24</v>
      </c>
      <c r="E18" s="105"/>
    </row>
    <row r="19" spans="1:5" ht="30" customHeight="1" x14ac:dyDescent="0.25">
      <c r="A19" s="62" t="s">
        <v>25</v>
      </c>
      <c r="B19" s="7">
        <f>B20+B21+B22+B23+B24</f>
        <v>1581.4</v>
      </c>
      <c r="C19" s="7">
        <f>C20+C21+C22+C23+C24</f>
        <v>1860.5</v>
      </c>
      <c r="D19" s="63" t="s">
        <v>26</v>
      </c>
      <c r="E19" s="105"/>
    </row>
    <row r="20" spans="1:5" ht="30" customHeight="1" x14ac:dyDescent="0.25">
      <c r="A20" s="64" t="s">
        <v>27</v>
      </c>
      <c r="B20" s="7">
        <v>483.7</v>
      </c>
      <c r="C20" s="7">
        <v>569.1</v>
      </c>
      <c r="D20" s="58" t="s">
        <v>28</v>
      </c>
      <c r="E20" s="105"/>
    </row>
    <row r="21" spans="1:5" ht="30" customHeight="1" x14ac:dyDescent="0.25">
      <c r="A21" s="64" t="s">
        <v>29</v>
      </c>
      <c r="B21" s="7">
        <v>367.1</v>
      </c>
      <c r="C21" s="7">
        <v>431.9</v>
      </c>
      <c r="D21" s="58" t="s">
        <v>30</v>
      </c>
      <c r="E21" s="105"/>
    </row>
    <row r="22" spans="1:5" ht="30" customHeight="1" x14ac:dyDescent="0.25">
      <c r="A22" s="62" t="s">
        <v>31</v>
      </c>
      <c r="B22" s="7">
        <v>598.70000000000005</v>
      </c>
      <c r="C22" s="7">
        <v>704.3</v>
      </c>
      <c r="D22" s="58" t="s">
        <v>32</v>
      </c>
      <c r="E22" s="105"/>
    </row>
    <row r="23" spans="1:5" ht="30" customHeight="1" x14ac:dyDescent="0.25">
      <c r="A23" s="62" t="s">
        <v>33</v>
      </c>
      <c r="B23" s="7">
        <v>129.9</v>
      </c>
      <c r="C23" s="7">
        <v>152.80000000000001</v>
      </c>
      <c r="D23" s="58" t="s">
        <v>34</v>
      </c>
      <c r="E23" s="105"/>
    </row>
    <row r="24" spans="1:5" ht="30" customHeight="1" x14ac:dyDescent="0.25">
      <c r="A24" s="62" t="s">
        <v>35</v>
      </c>
      <c r="B24" s="7">
        <v>2</v>
      </c>
      <c r="C24" s="7">
        <v>2.4</v>
      </c>
      <c r="D24" s="58" t="s">
        <v>36</v>
      </c>
      <c r="E24" s="105"/>
    </row>
    <row r="25" spans="1:5" ht="30" customHeight="1" x14ac:dyDescent="0.25">
      <c r="A25" s="62" t="s">
        <v>37</v>
      </c>
      <c r="B25" s="7">
        <f>B26+B27+B28</f>
        <v>2639.9</v>
      </c>
      <c r="C25" s="7">
        <f>C26+C27+C28</f>
        <v>3105.8</v>
      </c>
      <c r="D25" s="63" t="s">
        <v>38</v>
      </c>
      <c r="E25" s="105"/>
    </row>
    <row r="26" spans="1:5" ht="30" customHeight="1" x14ac:dyDescent="0.25">
      <c r="A26" s="65" t="s">
        <v>39</v>
      </c>
      <c r="B26" s="7">
        <v>660</v>
      </c>
      <c r="C26" s="7">
        <v>776.5</v>
      </c>
      <c r="D26" s="58" t="s">
        <v>40</v>
      </c>
      <c r="E26" s="105"/>
    </row>
    <row r="27" spans="1:5" ht="30" customHeight="1" x14ac:dyDescent="0.25">
      <c r="A27" s="65" t="s">
        <v>41</v>
      </c>
      <c r="B27" s="7">
        <v>1979.9</v>
      </c>
      <c r="C27" s="7">
        <v>2329.3000000000002</v>
      </c>
      <c r="D27" s="58" t="s">
        <v>42</v>
      </c>
      <c r="E27" s="105"/>
    </row>
    <row r="28" spans="1:5" ht="30" customHeight="1" x14ac:dyDescent="0.25">
      <c r="A28" s="65" t="s">
        <v>43</v>
      </c>
      <c r="B28" s="7">
        <v>0</v>
      </c>
      <c r="C28" s="7">
        <v>0</v>
      </c>
      <c r="D28" s="58" t="s">
        <v>44</v>
      </c>
      <c r="E28" s="105"/>
    </row>
    <row r="29" spans="1:5" ht="30" customHeight="1" x14ac:dyDescent="0.25">
      <c r="A29" s="56" t="s">
        <v>176</v>
      </c>
      <c r="B29" s="7">
        <f>B30-B31</f>
        <v>-735.2</v>
      </c>
      <c r="C29" s="7"/>
      <c r="D29" s="55" t="s">
        <v>45</v>
      </c>
      <c r="E29" s="105"/>
    </row>
    <row r="30" spans="1:5" ht="30" customHeight="1" x14ac:dyDescent="0.25">
      <c r="A30" s="57" t="s">
        <v>46</v>
      </c>
      <c r="B30" s="7">
        <v>1237.0999999999999</v>
      </c>
      <c r="C30" s="7"/>
      <c r="D30" s="58" t="s">
        <v>47</v>
      </c>
      <c r="E30" s="105"/>
    </row>
    <row r="31" spans="1:5" ht="30" customHeight="1" x14ac:dyDescent="0.25">
      <c r="A31" s="57" t="s">
        <v>48</v>
      </c>
      <c r="B31" s="7">
        <v>1972.3</v>
      </c>
      <c r="C31" s="7"/>
      <c r="D31" s="66" t="s">
        <v>49</v>
      </c>
      <c r="E31" s="105">
        <v>5374</v>
      </c>
    </row>
    <row r="32" spans="1:5" ht="30" customHeight="1" x14ac:dyDescent="0.25">
      <c r="A32" s="56" t="s">
        <v>177</v>
      </c>
      <c r="B32" s="7">
        <f>B33+B34</f>
        <v>-241.49999999999997</v>
      </c>
      <c r="C32" s="7"/>
      <c r="D32" s="55" t="s">
        <v>50</v>
      </c>
      <c r="E32" s="105"/>
    </row>
    <row r="33" spans="1:5" ht="30" customHeight="1" x14ac:dyDescent="0.25">
      <c r="A33" s="67" t="s">
        <v>51</v>
      </c>
      <c r="B33" s="7">
        <v>3.4</v>
      </c>
      <c r="C33" s="7"/>
      <c r="D33" s="68" t="s">
        <v>52</v>
      </c>
      <c r="E33" s="105"/>
    </row>
    <row r="34" spans="1:5" ht="30" customHeight="1" x14ac:dyDescent="0.25">
      <c r="A34" s="67" t="s">
        <v>53</v>
      </c>
      <c r="B34" s="7">
        <f>B35-B36</f>
        <v>-244.89999999999998</v>
      </c>
      <c r="C34" s="7"/>
      <c r="D34" s="68" t="s">
        <v>54</v>
      </c>
      <c r="E34" s="105"/>
    </row>
    <row r="35" spans="1:5" ht="30" customHeight="1" x14ac:dyDescent="0.25">
      <c r="A35" s="69" t="s">
        <v>55</v>
      </c>
      <c r="B35" s="7">
        <v>130.30000000000001</v>
      </c>
      <c r="C35" s="7"/>
      <c r="D35" s="68" t="s">
        <v>56</v>
      </c>
      <c r="E35" s="105"/>
    </row>
    <row r="36" spans="1:5" ht="30" customHeight="1" x14ac:dyDescent="0.25">
      <c r="A36" s="69" t="s">
        <v>57</v>
      </c>
      <c r="B36" s="7">
        <f>B37+B38</f>
        <v>375.2</v>
      </c>
      <c r="C36" s="7"/>
      <c r="D36" s="68" t="s">
        <v>58</v>
      </c>
      <c r="E36" s="105"/>
    </row>
    <row r="37" spans="1:5" ht="30" customHeight="1" x14ac:dyDescent="0.25">
      <c r="A37" s="70" t="s">
        <v>59</v>
      </c>
      <c r="B37" s="7">
        <v>0</v>
      </c>
      <c r="C37" s="7"/>
      <c r="D37" s="63" t="s">
        <v>178</v>
      </c>
      <c r="E37" s="105"/>
    </row>
    <row r="38" spans="1:5" ht="30" customHeight="1" x14ac:dyDescent="0.25">
      <c r="A38" s="70" t="s">
        <v>60</v>
      </c>
      <c r="B38" s="7">
        <v>375.2</v>
      </c>
      <c r="C38" s="7"/>
      <c r="D38" s="63" t="s">
        <v>179</v>
      </c>
      <c r="E38" s="105"/>
    </row>
    <row r="39" spans="1:5" ht="30" customHeight="1" x14ac:dyDescent="0.25">
      <c r="A39" s="56" t="s">
        <v>180</v>
      </c>
      <c r="B39" s="7">
        <f>B40+B41</f>
        <v>-219.59999999999997</v>
      </c>
      <c r="C39" s="7"/>
      <c r="D39" s="55" t="s">
        <v>61</v>
      </c>
      <c r="E39" s="105"/>
    </row>
    <row r="40" spans="1:5" ht="30" customHeight="1" x14ac:dyDescent="0.25">
      <c r="A40" s="98" t="s">
        <v>62</v>
      </c>
      <c r="B40" s="7">
        <v>-29.2</v>
      </c>
      <c r="C40" s="7"/>
      <c r="D40" s="58" t="s">
        <v>63</v>
      </c>
      <c r="E40" s="105"/>
    </row>
    <row r="41" spans="1:5" ht="30" customHeight="1" x14ac:dyDescent="0.25">
      <c r="A41" s="67" t="s">
        <v>64</v>
      </c>
      <c r="B41" s="7">
        <f>B42-B45</f>
        <v>-190.39999999999998</v>
      </c>
      <c r="C41" s="7"/>
      <c r="D41" s="58" t="s">
        <v>65</v>
      </c>
      <c r="E41" s="105"/>
    </row>
    <row r="42" spans="1:5" ht="30" customHeight="1" x14ac:dyDescent="0.25">
      <c r="A42" s="69" t="s">
        <v>181</v>
      </c>
      <c r="B42" s="7">
        <f>B43+B44</f>
        <v>146.30000000000001</v>
      </c>
      <c r="C42" s="7"/>
      <c r="D42" s="58" t="s">
        <v>66</v>
      </c>
      <c r="E42" s="105"/>
    </row>
    <row r="43" spans="1:5" ht="30" customHeight="1" x14ac:dyDescent="0.25">
      <c r="A43" s="73" t="s">
        <v>205</v>
      </c>
      <c r="B43" s="7">
        <v>143.9</v>
      </c>
      <c r="C43" s="7"/>
      <c r="D43" s="68" t="s">
        <v>67</v>
      </c>
      <c r="E43" s="105"/>
    </row>
    <row r="44" spans="1:5" ht="30" customHeight="1" x14ac:dyDescent="0.25">
      <c r="A44" s="97" t="s">
        <v>206</v>
      </c>
      <c r="B44" s="7">
        <v>2.4</v>
      </c>
      <c r="C44" s="7"/>
      <c r="D44" s="63" t="s">
        <v>68</v>
      </c>
      <c r="E44" s="105"/>
    </row>
    <row r="45" spans="1:5" ht="30" customHeight="1" x14ac:dyDescent="0.25">
      <c r="A45" s="69" t="s">
        <v>184</v>
      </c>
      <c r="B45" s="7">
        <f>B46+B47</f>
        <v>336.7</v>
      </c>
      <c r="C45" s="7"/>
      <c r="D45" s="58" t="s">
        <v>69</v>
      </c>
      <c r="E45" s="105"/>
    </row>
    <row r="46" spans="1:5" ht="30" customHeight="1" x14ac:dyDescent="0.25">
      <c r="A46" s="73" t="s">
        <v>185</v>
      </c>
      <c r="B46" s="7">
        <v>0</v>
      </c>
      <c r="C46" s="7"/>
      <c r="D46" s="68" t="s">
        <v>70</v>
      </c>
      <c r="E46" s="105"/>
    </row>
    <row r="47" spans="1:5" ht="30" customHeight="1" x14ac:dyDescent="0.25">
      <c r="A47" s="124" t="s">
        <v>203</v>
      </c>
      <c r="B47" s="46">
        <f>B48+B49</f>
        <v>336.7</v>
      </c>
      <c r="C47" s="7"/>
      <c r="D47" s="63" t="s">
        <v>71</v>
      </c>
      <c r="E47" s="105"/>
    </row>
    <row r="48" spans="1:5" ht="30" customHeight="1" x14ac:dyDescent="0.25">
      <c r="A48" s="62" t="s">
        <v>204</v>
      </c>
      <c r="B48" s="7">
        <v>323.8</v>
      </c>
      <c r="C48" s="7"/>
      <c r="D48" s="58" t="s">
        <v>193</v>
      </c>
      <c r="E48" s="105"/>
    </row>
    <row r="49" spans="1:5" ht="30" customHeight="1" thickBot="1" x14ac:dyDescent="0.3">
      <c r="A49" s="125" t="s">
        <v>73</v>
      </c>
      <c r="B49" s="71">
        <v>12.9</v>
      </c>
      <c r="C49" s="71"/>
      <c r="D49" s="72" t="s">
        <v>194</v>
      </c>
      <c r="E49" s="105"/>
    </row>
    <row r="50" spans="1:5" ht="24" customHeight="1" x14ac:dyDescent="0.25">
      <c r="A50" s="99" t="s">
        <v>74</v>
      </c>
      <c r="B50" s="102"/>
      <c r="C50" s="102"/>
      <c r="D50" s="100" t="s">
        <v>75</v>
      </c>
      <c r="E50" s="105"/>
    </row>
    <row r="51" spans="1:5" ht="30.75" customHeight="1" x14ac:dyDescent="0.25">
      <c r="A51" s="106" t="s">
        <v>242</v>
      </c>
      <c r="B51" s="101"/>
      <c r="C51" s="102"/>
      <c r="D51" s="103" t="s">
        <v>241</v>
      </c>
      <c r="E51" s="105"/>
    </row>
    <row r="52" spans="1:5" ht="19.5" customHeight="1" x14ac:dyDescent="0.25">
      <c r="A52" s="107" t="s">
        <v>187</v>
      </c>
      <c r="B52" s="102"/>
      <c r="C52" s="102"/>
      <c r="D52" s="102" t="s">
        <v>188</v>
      </c>
      <c r="E52" s="105"/>
    </row>
    <row r="53" spans="1:5" x14ac:dyDescent="0.25">
      <c r="A53" s="105"/>
      <c r="B53" s="105"/>
      <c r="C53" s="105"/>
      <c r="D53" s="105"/>
      <c r="E53" s="105"/>
    </row>
    <row r="54" spans="1:5" ht="17.25" customHeight="1" x14ac:dyDescent="0.3">
      <c r="A54" s="144" t="s">
        <v>238</v>
      </c>
      <c r="B54" s="144"/>
      <c r="C54" s="144"/>
      <c r="D54" s="144"/>
      <c r="E54" s="111"/>
    </row>
    <row r="55" spans="1:5" ht="27" customHeight="1" x14ac:dyDescent="0.3">
      <c r="A55" s="144" t="s">
        <v>236</v>
      </c>
      <c r="B55" s="144"/>
      <c r="C55" s="144"/>
      <c r="D55" s="144"/>
      <c r="E55" s="111"/>
    </row>
    <row r="56" spans="1:5" ht="22.5" customHeight="1" x14ac:dyDescent="0.25">
      <c r="A56" s="16" t="s">
        <v>76</v>
      </c>
      <c r="B56" s="112"/>
      <c r="C56" s="112"/>
      <c r="D56" s="102" t="s">
        <v>192</v>
      </c>
      <c r="E56" s="105"/>
    </row>
    <row r="57" spans="1:5" ht="27.95" customHeight="1" x14ac:dyDescent="0.25">
      <c r="A57" s="6" t="s">
        <v>2</v>
      </c>
      <c r="B57" s="4" t="s">
        <v>196</v>
      </c>
      <c r="C57" s="4" t="s">
        <v>4</v>
      </c>
      <c r="D57" s="24" t="s">
        <v>77</v>
      </c>
      <c r="E57" s="105"/>
    </row>
    <row r="58" spans="1:5" ht="27.95" customHeight="1" x14ac:dyDescent="0.25">
      <c r="A58" s="6" t="s">
        <v>78</v>
      </c>
      <c r="B58" s="7">
        <f>B59-B60</f>
        <v>-1.0999999999999999</v>
      </c>
      <c r="C58" s="17"/>
      <c r="D58" s="9" t="s">
        <v>79</v>
      </c>
      <c r="E58" s="105"/>
    </row>
    <row r="59" spans="1:5" ht="27.95" customHeight="1" x14ac:dyDescent="0.25">
      <c r="A59" s="3" t="s">
        <v>80</v>
      </c>
      <c r="B59" s="7">
        <v>0.1</v>
      </c>
      <c r="C59" s="17"/>
      <c r="D59" s="11" t="s">
        <v>81</v>
      </c>
      <c r="E59" s="105"/>
    </row>
    <row r="60" spans="1:5" ht="27.95" customHeight="1" x14ac:dyDescent="0.25">
      <c r="A60" s="3" t="s">
        <v>82</v>
      </c>
      <c r="B60" s="7">
        <v>1.2</v>
      </c>
      <c r="C60" s="17"/>
      <c r="D60" s="5" t="s">
        <v>83</v>
      </c>
      <c r="E60" s="105"/>
    </row>
    <row r="61" spans="1:5" ht="27.95" customHeight="1" x14ac:dyDescent="0.25">
      <c r="A61" s="18" t="s">
        <v>84</v>
      </c>
      <c r="B61" s="7">
        <f>B62+B65+B80+B96</f>
        <v>7703</v>
      </c>
      <c r="C61" s="17"/>
      <c r="D61" s="9" t="s">
        <v>85</v>
      </c>
      <c r="E61" s="105"/>
    </row>
    <row r="62" spans="1:5" ht="27.95" customHeight="1" x14ac:dyDescent="0.25">
      <c r="A62" s="19" t="s">
        <v>86</v>
      </c>
      <c r="B62" s="7">
        <f>B63-B64</f>
        <v>1043.0999999999999</v>
      </c>
      <c r="C62" s="17"/>
      <c r="D62" s="9" t="s">
        <v>87</v>
      </c>
      <c r="E62" s="105"/>
    </row>
    <row r="63" spans="1:5" ht="27.95" customHeight="1" x14ac:dyDescent="0.25">
      <c r="A63" s="3" t="s">
        <v>88</v>
      </c>
      <c r="B63" s="7">
        <v>33.1</v>
      </c>
      <c r="C63" s="17"/>
      <c r="D63" s="12" t="s">
        <v>89</v>
      </c>
      <c r="E63" s="105"/>
    </row>
    <row r="64" spans="1:5" ht="27.95" customHeight="1" x14ac:dyDescent="0.25">
      <c r="A64" s="3" t="s">
        <v>90</v>
      </c>
      <c r="B64" s="104">
        <v>-1010</v>
      </c>
      <c r="C64" s="17"/>
      <c r="D64" s="12" t="s">
        <v>91</v>
      </c>
      <c r="E64" s="105"/>
    </row>
    <row r="65" spans="1:5" ht="27.95" customHeight="1" x14ac:dyDescent="0.25">
      <c r="A65" s="19" t="s">
        <v>92</v>
      </c>
      <c r="B65" s="20">
        <f>B66-B73</f>
        <v>-10.600000000000183</v>
      </c>
      <c r="C65" s="17"/>
      <c r="D65" s="9" t="s">
        <v>93</v>
      </c>
      <c r="E65" s="105"/>
    </row>
    <row r="66" spans="1:5" ht="27.95" customHeight="1" x14ac:dyDescent="0.25">
      <c r="A66" s="21" t="s">
        <v>94</v>
      </c>
      <c r="B66" s="20">
        <f>B67+B70</f>
        <v>-9.8000000000001819</v>
      </c>
      <c r="C66" s="17"/>
      <c r="D66" s="12" t="s">
        <v>95</v>
      </c>
      <c r="E66" s="105"/>
    </row>
    <row r="67" spans="1:5" ht="27.95" customHeight="1" x14ac:dyDescent="0.25">
      <c r="A67" s="22" t="s">
        <v>96</v>
      </c>
      <c r="B67" s="20">
        <f>B68-B69</f>
        <v>-9.8000000000001819</v>
      </c>
      <c r="C67" s="17"/>
      <c r="D67" s="12" t="s">
        <v>97</v>
      </c>
      <c r="E67" s="105"/>
    </row>
    <row r="68" spans="1:5" ht="27.95" customHeight="1" x14ac:dyDescent="0.25">
      <c r="A68" s="22" t="s">
        <v>98</v>
      </c>
      <c r="B68" s="20">
        <v>2956.6</v>
      </c>
      <c r="C68" s="17"/>
      <c r="D68" s="12" t="s">
        <v>99</v>
      </c>
      <c r="E68" s="105"/>
    </row>
    <row r="69" spans="1:5" ht="27.95" customHeight="1" x14ac:dyDescent="0.25">
      <c r="A69" s="22" t="s">
        <v>100</v>
      </c>
      <c r="B69" s="20">
        <v>2966.4</v>
      </c>
      <c r="C69" s="17"/>
      <c r="D69" s="12" t="s">
        <v>101</v>
      </c>
      <c r="E69" s="105"/>
    </row>
    <row r="70" spans="1:5" ht="27.95" customHeight="1" x14ac:dyDescent="0.25">
      <c r="A70" s="22" t="s">
        <v>102</v>
      </c>
      <c r="B70" s="20">
        <f>B71-B72</f>
        <v>0</v>
      </c>
      <c r="C70" s="17"/>
      <c r="D70" s="12" t="s">
        <v>103</v>
      </c>
      <c r="E70" s="105"/>
    </row>
    <row r="71" spans="1:5" ht="27.95" customHeight="1" x14ac:dyDescent="0.25">
      <c r="A71" s="22" t="s">
        <v>104</v>
      </c>
      <c r="B71" s="20">
        <v>0</v>
      </c>
      <c r="C71" s="17"/>
      <c r="D71" s="12" t="s">
        <v>99</v>
      </c>
      <c r="E71" s="105"/>
    </row>
    <row r="72" spans="1:5" ht="27.95" customHeight="1" x14ac:dyDescent="0.25">
      <c r="A72" s="22" t="s">
        <v>105</v>
      </c>
      <c r="B72" s="20">
        <v>0</v>
      </c>
      <c r="C72" s="17"/>
      <c r="D72" s="12" t="s">
        <v>101</v>
      </c>
      <c r="E72" s="105"/>
    </row>
    <row r="73" spans="1:5" ht="27.95" customHeight="1" x14ac:dyDescent="0.25">
      <c r="A73" s="21" t="s">
        <v>106</v>
      </c>
      <c r="B73" s="20">
        <f>B74+B77</f>
        <v>0.8</v>
      </c>
      <c r="C73" s="17"/>
      <c r="D73" s="5" t="s">
        <v>107</v>
      </c>
      <c r="E73" s="105"/>
    </row>
    <row r="74" spans="1:5" ht="27.95" customHeight="1" x14ac:dyDescent="0.25">
      <c r="A74" s="22" t="s">
        <v>108</v>
      </c>
      <c r="B74" s="20">
        <f>B75-B76</f>
        <v>0</v>
      </c>
      <c r="C74" s="17"/>
      <c r="D74" s="12" t="s">
        <v>97</v>
      </c>
      <c r="E74" s="105"/>
    </row>
    <row r="75" spans="1:5" ht="27.95" customHeight="1" x14ac:dyDescent="0.25">
      <c r="A75" s="22" t="s">
        <v>109</v>
      </c>
      <c r="B75" s="20">
        <v>0</v>
      </c>
      <c r="C75" s="17"/>
      <c r="D75" s="12" t="s">
        <v>99</v>
      </c>
      <c r="E75" s="105"/>
    </row>
    <row r="76" spans="1:5" ht="27.95" customHeight="1" x14ac:dyDescent="0.25">
      <c r="A76" s="22" t="s">
        <v>105</v>
      </c>
      <c r="B76" s="20">
        <v>0</v>
      </c>
      <c r="C76" s="17"/>
      <c r="D76" s="12" t="s">
        <v>101</v>
      </c>
      <c r="E76" s="105"/>
    </row>
    <row r="77" spans="1:5" ht="27.95" customHeight="1" x14ac:dyDescent="0.25">
      <c r="A77" s="23" t="s">
        <v>110</v>
      </c>
      <c r="B77" s="20">
        <f>B78-B79</f>
        <v>0.8</v>
      </c>
      <c r="C77" s="17"/>
      <c r="D77" s="12" t="s">
        <v>103</v>
      </c>
      <c r="E77" s="105"/>
    </row>
    <row r="78" spans="1:5" ht="27.95" customHeight="1" x14ac:dyDescent="0.25">
      <c r="A78" s="22" t="s">
        <v>109</v>
      </c>
      <c r="B78" s="20">
        <v>1.3</v>
      </c>
      <c r="C78" s="17"/>
      <c r="D78" s="12" t="s">
        <v>111</v>
      </c>
      <c r="E78" s="105"/>
    </row>
    <row r="79" spans="1:5" ht="27.95" customHeight="1" x14ac:dyDescent="0.25">
      <c r="A79" s="22" t="s">
        <v>112</v>
      </c>
      <c r="B79" s="20">
        <v>0.5</v>
      </c>
      <c r="C79" s="17"/>
      <c r="D79" s="12" t="s">
        <v>113</v>
      </c>
      <c r="E79" s="105"/>
    </row>
    <row r="80" spans="1:5" ht="27.95" customHeight="1" x14ac:dyDescent="0.25">
      <c r="A80" s="19" t="s">
        <v>114</v>
      </c>
      <c r="B80" s="7">
        <f>B81+B92+B95</f>
        <v>1587.8999999999999</v>
      </c>
      <c r="C80" s="17"/>
      <c r="D80" s="9" t="s">
        <v>115</v>
      </c>
      <c r="E80" s="105"/>
    </row>
    <row r="81" spans="1:5" ht="27.95" customHeight="1" x14ac:dyDescent="0.25">
      <c r="A81" s="31" t="s">
        <v>116</v>
      </c>
      <c r="B81" s="7">
        <f>B82-B87</f>
        <v>1419.1</v>
      </c>
      <c r="C81" s="17"/>
      <c r="D81" s="11" t="s">
        <v>117</v>
      </c>
      <c r="E81" s="105"/>
    </row>
    <row r="82" spans="1:5" ht="27.95" customHeight="1" x14ac:dyDescent="0.25">
      <c r="A82" s="21" t="s">
        <v>118</v>
      </c>
      <c r="B82" s="7">
        <f>B83+B84+B85+B86</f>
        <v>1148.7</v>
      </c>
      <c r="C82" s="17"/>
      <c r="D82" s="12" t="s">
        <v>119</v>
      </c>
      <c r="E82" s="105"/>
    </row>
    <row r="83" spans="1:5" ht="27.95" customHeight="1" x14ac:dyDescent="0.25">
      <c r="A83" s="25" t="s">
        <v>120</v>
      </c>
      <c r="B83" s="7">
        <v>3.2</v>
      </c>
      <c r="C83" s="17"/>
      <c r="D83" s="12" t="s">
        <v>121</v>
      </c>
      <c r="E83" s="105"/>
    </row>
    <row r="84" spans="1:5" ht="27.95" customHeight="1" x14ac:dyDescent="0.25">
      <c r="A84" s="96" t="s">
        <v>122</v>
      </c>
      <c r="B84" s="123">
        <v>-1258</v>
      </c>
      <c r="C84" s="17"/>
      <c r="D84" s="12" t="s">
        <v>123</v>
      </c>
      <c r="E84" s="122"/>
    </row>
    <row r="85" spans="1:5" ht="27.95" customHeight="1" x14ac:dyDescent="0.25">
      <c r="A85" s="25" t="s">
        <v>124</v>
      </c>
      <c r="B85" s="7">
        <v>2403.5</v>
      </c>
      <c r="C85" s="17"/>
      <c r="D85" s="12" t="s">
        <v>125</v>
      </c>
      <c r="E85" s="105"/>
    </row>
    <row r="86" spans="1:5" ht="27.95" customHeight="1" x14ac:dyDescent="0.25">
      <c r="A86" s="25" t="s">
        <v>126</v>
      </c>
      <c r="B86" s="7">
        <v>0</v>
      </c>
      <c r="C86" s="17"/>
      <c r="D86" s="12" t="s">
        <v>127</v>
      </c>
      <c r="E86" s="105"/>
    </row>
    <row r="87" spans="1:5" ht="27.95" customHeight="1" x14ac:dyDescent="0.25">
      <c r="A87" s="21" t="s">
        <v>106</v>
      </c>
      <c r="B87" s="7">
        <f>B88+B89+B90+B91</f>
        <v>-270.39999999999998</v>
      </c>
      <c r="C87" s="17"/>
      <c r="D87" s="5" t="s">
        <v>128</v>
      </c>
      <c r="E87" s="105"/>
    </row>
    <row r="88" spans="1:5" ht="27.95" customHeight="1" x14ac:dyDescent="0.25">
      <c r="A88" s="28" t="s">
        <v>129</v>
      </c>
      <c r="B88" s="7">
        <v>-270.39999999999998</v>
      </c>
      <c r="C88" s="17"/>
      <c r="D88" s="12" t="s">
        <v>130</v>
      </c>
      <c r="E88" s="105"/>
    </row>
    <row r="89" spans="1:5" ht="27.95" customHeight="1" x14ac:dyDescent="0.25">
      <c r="A89" s="25" t="s">
        <v>131</v>
      </c>
      <c r="B89" s="7">
        <v>0</v>
      </c>
      <c r="C89" s="17"/>
      <c r="D89" s="48" t="s">
        <v>132</v>
      </c>
      <c r="E89" s="105"/>
    </row>
    <row r="90" spans="1:5" ht="27.95" customHeight="1" x14ac:dyDescent="0.25">
      <c r="A90" s="25" t="s">
        <v>133</v>
      </c>
      <c r="B90" s="7">
        <v>0</v>
      </c>
      <c r="C90" s="17"/>
      <c r="D90" s="12" t="s">
        <v>134</v>
      </c>
      <c r="E90" s="105"/>
    </row>
    <row r="91" spans="1:5" ht="27.95" customHeight="1" x14ac:dyDescent="0.25">
      <c r="A91" s="25" t="s">
        <v>124</v>
      </c>
      <c r="B91" s="7">
        <v>0</v>
      </c>
      <c r="C91" s="17"/>
      <c r="D91" s="12" t="s">
        <v>125</v>
      </c>
      <c r="E91" s="105"/>
    </row>
    <row r="92" spans="1:5" ht="27.95" customHeight="1" x14ac:dyDescent="0.25">
      <c r="A92" s="50" t="s">
        <v>135</v>
      </c>
      <c r="B92" s="7">
        <f>B93-B94</f>
        <v>229</v>
      </c>
      <c r="C92" s="17"/>
      <c r="D92" s="47" t="s">
        <v>201</v>
      </c>
      <c r="E92" s="105"/>
    </row>
    <row r="93" spans="1:5" ht="27.95" customHeight="1" x14ac:dyDescent="0.25">
      <c r="A93" s="21" t="s">
        <v>137</v>
      </c>
      <c r="B93" s="7">
        <v>296.3</v>
      </c>
      <c r="C93" s="17"/>
      <c r="D93" s="11" t="s">
        <v>138</v>
      </c>
      <c r="E93" s="105"/>
    </row>
    <row r="94" spans="1:5" ht="27.95" customHeight="1" x14ac:dyDescent="0.25">
      <c r="A94" s="21" t="s">
        <v>139</v>
      </c>
      <c r="B94" s="7">
        <v>67.3</v>
      </c>
      <c r="C94" s="17"/>
      <c r="D94" s="11" t="s">
        <v>140</v>
      </c>
      <c r="E94" s="105"/>
    </row>
    <row r="95" spans="1:5" ht="27.95" customHeight="1" x14ac:dyDescent="0.25">
      <c r="A95" s="29" t="s">
        <v>141</v>
      </c>
      <c r="B95" s="123">
        <v>-60.2</v>
      </c>
      <c r="C95" s="17"/>
      <c r="D95" s="11" t="s">
        <v>142</v>
      </c>
      <c r="E95" s="122"/>
    </row>
    <row r="96" spans="1:5" ht="27.95" customHeight="1" x14ac:dyDescent="0.25">
      <c r="A96" s="30" t="s">
        <v>143</v>
      </c>
      <c r="B96" s="7">
        <f>B99</f>
        <v>5082.6000000000004</v>
      </c>
      <c r="C96" s="17"/>
      <c r="D96" s="9" t="s">
        <v>144</v>
      </c>
      <c r="E96" s="105"/>
    </row>
    <row r="97" spans="1:5" ht="27.95" customHeight="1" x14ac:dyDescent="0.25">
      <c r="A97" s="22" t="s">
        <v>145</v>
      </c>
      <c r="B97" s="7">
        <f>B98</f>
        <v>5082.6000000000004</v>
      </c>
      <c r="C97" s="17"/>
      <c r="D97" s="12" t="s">
        <v>146</v>
      </c>
      <c r="E97" s="105"/>
    </row>
    <row r="98" spans="1:5" ht="27.95" customHeight="1" x14ac:dyDescent="0.25">
      <c r="A98" s="31" t="s">
        <v>147</v>
      </c>
      <c r="B98" s="7">
        <f>B99</f>
        <v>5082.6000000000004</v>
      </c>
      <c r="C98" s="17"/>
      <c r="D98" s="12" t="s">
        <v>148</v>
      </c>
      <c r="E98" s="105"/>
    </row>
    <row r="99" spans="1:5" ht="27.95" customHeight="1" x14ac:dyDescent="0.25">
      <c r="A99" s="31" t="s">
        <v>149</v>
      </c>
      <c r="B99" s="7">
        <f>B100+B101+B102+B103</f>
        <v>5082.6000000000004</v>
      </c>
      <c r="C99" s="17"/>
      <c r="D99" s="12" t="s">
        <v>150</v>
      </c>
      <c r="E99" s="105"/>
    </row>
    <row r="100" spans="1:5" ht="27.95" customHeight="1" x14ac:dyDescent="0.25">
      <c r="A100" s="32" t="s">
        <v>151</v>
      </c>
      <c r="B100" s="33">
        <v>0</v>
      </c>
      <c r="C100" s="17"/>
      <c r="D100" s="34" t="s">
        <v>152</v>
      </c>
      <c r="E100" s="105"/>
    </row>
    <row r="101" spans="1:5" ht="27.95" customHeight="1" x14ac:dyDescent="0.25">
      <c r="A101" s="32" t="s">
        <v>153</v>
      </c>
      <c r="B101" s="33">
        <v>-0.2</v>
      </c>
      <c r="C101" s="17"/>
      <c r="D101" s="34" t="s">
        <v>154</v>
      </c>
      <c r="E101" s="105"/>
    </row>
    <row r="102" spans="1:5" ht="27.95" customHeight="1" x14ac:dyDescent="0.25">
      <c r="A102" s="32" t="s">
        <v>155</v>
      </c>
      <c r="B102" s="33">
        <v>0</v>
      </c>
      <c r="C102" s="17"/>
      <c r="D102" s="34" t="s">
        <v>156</v>
      </c>
      <c r="E102" s="105"/>
    </row>
    <row r="103" spans="1:5" ht="27.95" customHeight="1" x14ac:dyDescent="0.25">
      <c r="A103" s="32" t="s">
        <v>157</v>
      </c>
      <c r="B103" s="33">
        <f>B104+B107+B111</f>
        <v>5082.8</v>
      </c>
      <c r="C103" s="17"/>
      <c r="D103" s="34" t="s">
        <v>158</v>
      </c>
      <c r="E103" s="105"/>
    </row>
    <row r="104" spans="1:5" ht="27.95" customHeight="1" x14ac:dyDescent="0.25">
      <c r="A104" s="35" t="s">
        <v>159</v>
      </c>
      <c r="B104" s="7">
        <f>B105+B106</f>
        <v>2104.7000000000003</v>
      </c>
      <c r="C104" s="17"/>
      <c r="D104" s="36" t="s">
        <v>160</v>
      </c>
      <c r="E104" s="105"/>
    </row>
    <row r="105" spans="1:5" ht="27.95" customHeight="1" x14ac:dyDescent="0.25">
      <c r="A105" s="95" t="s">
        <v>161</v>
      </c>
      <c r="B105" s="7">
        <v>2698.8</v>
      </c>
      <c r="C105" s="17"/>
      <c r="D105" s="13" t="s">
        <v>162</v>
      </c>
      <c r="E105" s="105"/>
    </row>
    <row r="106" spans="1:5" ht="27.95" customHeight="1" x14ac:dyDescent="0.25">
      <c r="A106" s="95" t="s">
        <v>163</v>
      </c>
      <c r="B106" s="7">
        <v>-594.1</v>
      </c>
      <c r="C106" s="17"/>
      <c r="D106" s="11" t="s">
        <v>164</v>
      </c>
      <c r="E106" s="105"/>
    </row>
    <row r="107" spans="1:5" ht="27.95" customHeight="1" x14ac:dyDescent="0.25">
      <c r="A107" s="35" t="s">
        <v>165</v>
      </c>
      <c r="B107" s="7">
        <f>B108+B109+B110</f>
        <v>2978.1</v>
      </c>
      <c r="C107" s="17"/>
      <c r="D107" s="36" t="s">
        <v>166</v>
      </c>
      <c r="E107" s="105"/>
    </row>
    <row r="108" spans="1:5" ht="27.95" customHeight="1" x14ac:dyDescent="0.25">
      <c r="A108" s="38" t="s">
        <v>167</v>
      </c>
      <c r="B108" s="7">
        <v>0</v>
      </c>
      <c r="C108" s="17"/>
      <c r="D108" s="11" t="s">
        <v>168</v>
      </c>
      <c r="E108" s="105"/>
    </row>
    <row r="109" spans="1:5" ht="27.95" customHeight="1" x14ac:dyDescent="0.25">
      <c r="A109" s="38" t="s">
        <v>169</v>
      </c>
      <c r="B109" s="7">
        <v>0</v>
      </c>
      <c r="C109" s="17"/>
      <c r="D109" s="11" t="s">
        <v>170</v>
      </c>
      <c r="E109" s="105"/>
    </row>
    <row r="110" spans="1:5" ht="27.95" customHeight="1" x14ac:dyDescent="0.25">
      <c r="A110" s="39" t="s">
        <v>243</v>
      </c>
      <c r="B110" s="7">
        <v>2978.1</v>
      </c>
      <c r="C110" s="17"/>
      <c r="D110" s="143" t="s">
        <v>200</v>
      </c>
      <c r="E110" s="105"/>
    </row>
    <row r="111" spans="1:5" ht="27.95" customHeight="1" x14ac:dyDescent="0.25">
      <c r="A111" s="35" t="s">
        <v>172</v>
      </c>
      <c r="B111" s="7">
        <v>0</v>
      </c>
      <c r="C111" s="17"/>
      <c r="D111" s="36" t="s">
        <v>173</v>
      </c>
      <c r="E111" s="105"/>
    </row>
    <row r="112" spans="1:5" ht="27.95" customHeight="1" x14ac:dyDescent="0.25">
      <c r="A112" s="141" t="s">
        <v>174</v>
      </c>
      <c r="B112" s="7">
        <f>B61-(B8+B58)</f>
        <v>-1151.1999999999971</v>
      </c>
      <c r="C112" s="17"/>
      <c r="D112" s="41" t="s">
        <v>195</v>
      </c>
      <c r="E112" s="105"/>
    </row>
    <row r="113" spans="1:5" ht="32.25" customHeight="1" x14ac:dyDescent="0.25">
      <c r="A113" s="42" t="s">
        <v>189</v>
      </c>
      <c r="B113" s="102"/>
      <c r="C113" s="102"/>
      <c r="D113" s="120" t="s">
        <v>190</v>
      </c>
      <c r="E113" s="105"/>
    </row>
    <row r="118" spans="1:5" ht="21" customHeight="1" x14ac:dyDescent="0.25"/>
    <row r="119" spans="1:5" ht="15.75" customHeight="1" x14ac:dyDescent="0.25">
      <c r="B119" s="94"/>
    </row>
    <row r="120" spans="1:5" ht="19.5" customHeight="1" x14ac:dyDescent="0.25"/>
    <row r="121" spans="1:5" ht="24" customHeight="1" x14ac:dyDescent="0.25"/>
    <row r="122" spans="1:5" ht="19.5" customHeight="1" x14ac:dyDescent="0.25"/>
    <row r="123" spans="1:5" ht="27.95" customHeight="1" x14ac:dyDescent="0.25"/>
    <row r="124" spans="1:5" ht="27.95" customHeight="1" x14ac:dyDescent="0.25"/>
    <row r="125" spans="1:5" ht="27.95" customHeight="1" x14ac:dyDescent="0.25"/>
    <row r="126" spans="1:5" ht="27.95" customHeight="1" x14ac:dyDescent="0.25"/>
    <row r="127" spans="1:5" ht="27.95" customHeight="1" x14ac:dyDescent="0.25"/>
    <row r="128" spans="1:5" ht="27.95" customHeight="1" x14ac:dyDescent="0.25"/>
    <row r="129" ht="27.95" customHeight="1" x14ac:dyDescent="0.25"/>
    <row r="130" ht="27.95" customHeight="1" x14ac:dyDescent="0.25"/>
    <row r="131" ht="27.95" customHeight="1" x14ac:dyDescent="0.25"/>
    <row r="132" ht="27.95" customHeight="1" x14ac:dyDescent="0.25"/>
    <row r="133" ht="27.95" customHeight="1" x14ac:dyDescent="0.25"/>
    <row r="134" ht="27.95" customHeight="1" x14ac:dyDescent="0.25"/>
    <row r="135" ht="27.95" customHeight="1" x14ac:dyDescent="0.25"/>
    <row r="136" ht="27.95" customHeight="1" x14ac:dyDescent="0.25"/>
    <row r="137" ht="27.95" customHeight="1" x14ac:dyDescent="0.25"/>
    <row r="138" ht="27.95" customHeight="1" x14ac:dyDescent="0.25"/>
    <row r="139" ht="27.95" customHeight="1" x14ac:dyDescent="0.25"/>
    <row r="140" ht="27.95" customHeight="1" x14ac:dyDescent="0.25"/>
    <row r="141" ht="27.95" customHeight="1" x14ac:dyDescent="0.25"/>
    <row r="142" ht="27.95" customHeight="1" x14ac:dyDescent="0.25"/>
    <row r="143" ht="27.95" customHeight="1" x14ac:dyDescent="0.25"/>
    <row r="144" ht="27.95" customHeight="1" x14ac:dyDescent="0.25"/>
    <row r="145" ht="27.95" customHeight="1" x14ac:dyDescent="0.25"/>
    <row r="146" ht="27.95" customHeight="1" x14ac:dyDescent="0.25"/>
    <row r="147" ht="27.95" customHeight="1" x14ac:dyDescent="0.25"/>
    <row r="148" ht="27.95" customHeight="1" x14ac:dyDescent="0.25"/>
    <row r="149" ht="27.95" customHeight="1" x14ac:dyDescent="0.25"/>
    <row r="150" ht="27.95" customHeight="1" x14ac:dyDescent="0.25"/>
    <row r="151" ht="27.95" customHeight="1" x14ac:dyDescent="0.25"/>
    <row r="152" ht="27.95" customHeight="1" x14ac:dyDescent="0.25"/>
    <row r="153" ht="27.95" customHeight="1" x14ac:dyDescent="0.25"/>
    <row r="154" ht="27.95" customHeight="1" x14ac:dyDescent="0.25"/>
    <row r="155" ht="27.95" customHeight="1" x14ac:dyDescent="0.25"/>
    <row r="156" ht="27.95" customHeight="1" x14ac:dyDescent="0.25"/>
    <row r="157" ht="27.95" customHeight="1" x14ac:dyDescent="0.25"/>
    <row r="158" ht="27.95" customHeight="1" x14ac:dyDescent="0.25"/>
    <row r="159" ht="27.95" customHeight="1" x14ac:dyDescent="0.25"/>
    <row r="160" ht="27.95" customHeight="1" x14ac:dyDescent="0.25"/>
    <row r="161" ht="20.25" customHeight="1" x14ac:dyDescent="0.25"/>
    <row r="162" ht="27.95" customHeight="1" x14ac:dyDescent="0.25"/>
    <row r="163" ht="18" customHeight="1" x14ac:dyDescent="0.25"/>
    <row r="164" ht="22.5" customHeight="1" x14ac:dyDescent="0.25"/>
    <row r="165" ht="24.75" customHeight="1" x14ac:dyDescent="0.25"/>
    <row r="166" ht="17.25" customHeight="1" x14ac:dyDescent="0.25"/>
    <row r="226" ht="34.5" customHeight="1" x14ac:dyDescent="0.25"/>
    <row r="227" ht="39.75" customHeight="1" x14ac:dyDescent="0.25"/>
  </sheetData>
  <mergeCells count="5">
    <mergeCell ref="A54:D54"/>
    <mergeCell ref="A55:D55"/>
    <mergeCell ref="A4:D4"/>
    <mergeCell ref="A5:D5"/>
    <mergeCell ref="B6:C6"/>
  </mergeCells>
  <printOptions horizontalCentered="1" verticalCentered="1"/>
  <pageMargins left="0" right="0" top="0" bottom="0" header="0" footer="0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7"/>
  <sheetViews>
    <sheetView topLeftCell="A48" workbookViewId="0">
      <selection activeCell="A54" sqref="A54:D113"/>
    </sheetView>
  </sheetViews>
  <sheetFormatPr defaultRowHeight="15" x14ac:dyDescent="0.25"/>
  <cols>
    <col min="1" max="1" width="52.7109375" customWidth="1"/>
    <col min="2" max="2" width="13.42578125" customWidth="1"/>
    <col min="3" max="3" width="12.140625" customWidth="1"/>
    <col min="4" max="4" width="50.28515625" customWidth="1"/>
  </cols>
  <sheetData>
    <row r="3" spans="1:6" x14ac:dyDescent="0.25">
      <c r="B3" s="128"/>
    </row>
    <row r="4" spans="1:6" ht="26.25" customHeight="1" x14ac:dyDescent="0.3">
      <c r="A4" s="145" t="s">
        <v>239</v>
      </c>
      <c r="B4" s="145"/>
      <c r="C4" s="145"/>
      <c r="D4" s="145"/>
    </row>
    <row r="5" spans="1:6" ht="24" customHeight="1" x14ac:dyDescent="0.3">
      <c r="A5" s="150" t="s">
        <v>235</v>
      </c>
      <c r="B5" s="150"/>
      <c r="C5" s="150"/>
      <c r="D5" s="150"/>
    </row>
    <row r="6" spans="1:6" ht="24.75" customHeight="1" thickBot="1" x14ac:dyDescent="0.35">
      <c r="A6" s="43" t="s">
        <v>0</v>
      </c>
      <c r="B6" s="148"/>
      <c r="C6" s="149"/>
      <c r="D6" s="44" t="s">
        <v>1</v>
      </c>
    </row>
    <row r="7" spans="1:6" ht="27.95" customHeight="1" x14ac:dyDescent="0.25">
      <c r="A7" s="51" t="s">
        <v>2</v>
      </c>
      <c r="B7" s="52" t="s">
        <v>196</v>
      </c>
      <c r="C7" s="52" t="s">
        <v>4</v>
      </c>
      <c r="D7" s="53" t="s">
        <v>5</v>
      </c>
    </row>
    <row r="8" spans="1:6" ht="27.95" customHeight="1" x14ac:dyDescent="0.25">
      <c r="A8" s="54" t="s">
        <v>6</v>
      </c>
      <c r="B8" s="7">
        <f>B9+B29+B32+B39</f>
        <v>5537.7000000000016</v>
      </c>
      <c r="C8" s="8"/>
      <c r="D8" s="55" t="s">
        <v>7</v>
      </c>
    </row>
    <row r="9" spans="1:6" ht="27.95" customHeight="1" x14ac:dyDescent="0.25">
      <c r="A9" s="56" t="s">
        <v>175</v>
      </c>
      <c r="B9" s="7">
        <f>B10-B18</f>
        <v>8980.7000000000025</v>
      </c>
      <c r="C9" s="10"/>
      <c r="D9" s="55" t="s">
        <v>8</v>
      </c>
      <c r="E9" s="105"/>
      <c r="F9" s="105"/>
    </row>
    <row r="10" spans="1:6" ht="27.95" customHeight="1" x14ac:dyDescent="0.25">
      <c r="A10" s="57" t="s">
        <v>9</v>
      </c>
      <c r="B10" s="7">
        <f>B11+B14+B17</f>
        <v>18146.100000000002</v>
      </c>
      <c r="C10" s="7"/>
      <c r="D10" s="58" t="s">
        <v>10</v>
      </c>
      <c r="E10" s="105"/>
      <c r="F10" s="105"/>
    </row>
    <row r="11" spans="1:6" ht="27.95" customHeight="1" x14ac:dyDescent="0.25">
      <c r="A11" s="59" t="s">
        <v>11</v>
      </c>
      <c r="B11" s="7">
        <f>B12+B13</f>
        <v>17130.900000000001</v>
      </c>
      <c r="C11" s="7"/>
      <c r="D11" s="60" t="s">
        <v>12</v>
      </c>
      <c r="E11" s="105"/>
      <c r="F11" s="105"/>
    </row>
    <row r="12" spans="1:6" ht="27.95" customHeight="1" x14ac:dyDescent="0.25">
      <c r="A12" s="59" t="s">
        <v>13</v>
      </c>
      <c r="B12" s="7">
        <v>17130.900000000001</v>
      </c>
      <c r="C12" s="7"/>
      <c r="D12" s="60" t="s">
        <v>14</v>
      </c>
      <c r="E12" s="105"/>
      <c r="F12" s="105"/>
    </row>
    <row r="13" spans="1:6" ht="27.95" customHeight="1" x14ac:dyDescent="0.25">
      <c r="A13" s="59" t="s">
        <v>15</v>
      </c>
      <c r="B13" s="7">
        <v>0</v>
      </c>
      <c r="C13" s="7"/>
      <c r="D13" s="60" t="s">
        <v>16</v>
      </c>
      <c r="E13" s="105"/>
      <c r="F13" s="105"/>
    </row>
    <row r="14" spans="1:6" ht="27.95" customHeight="1" x14ac:dyDescent="0.25">
      <c r="A14" s="59" t="s">
        <v>17</v>
      </c>
      <c r="B14" s="7">
        <f>B15+B16</f>
        <v>960</v>
      </c>
      <c r="C14" s="7"/>
      <c r="D14" s="60" t="s">
        <v>18</v>
      </c>
      <c r="E14" s="105"/>
      <c r="F14" s="105"/>
    </row>
    <row r="15" spans="1:6" ht="27.95" customHeight="1" x14ac:dyDescent="0.25">
      <c r="A15" s="59" t="s">
        <v>19</v>
      </c>
      <c r="B15" s="7">
        <v>957.5</v>
      </c>
      <c r="C15" s="7"/>
      <c r="D15" s="60" t="s">
        <v>20</v>
      </c>
      <c r="E15" s="105"/>
      <c r="F15" s="105"/>
    </row>
    <row r="16" spans="1:6" ht="27.95" customHeight="1" x14ac:dyDescent="0.25">
      <c r="A16" s="59" t="s">
        <v>15</v>
      </c>
      <c r="B16" s="7">
        <v>2.5</v>
      </c>
      <c r="C16" s="7"/>
      <c r="D16" s="60" t="s">
        <v>16</v>
      </c>
      <c r="E16" s="105"/>
      <c r="F16" s="105"/>
    </row>
    <row r="17" spans="1:6" ht="27.95" customHeight="1" x14ac:dyDescent="0.25">
      <c r="A17" s="61" t="s">
        <v>21</v>
      </c>
      <c r="B17" s="7">
        <v>55.2</v>
      </c>
      <c r="C17" s="7"/>
      <c r="D17" s="60" t="s">
        <v>22</v>
      </c>
      <c r="E17" s="105"/>
      <c r="F17" s="105"/>
    </row>
    <row r="18" spans="1:6" ht="27.95" customHeight="1" x14ac:dyDescent="0.25">
      <c r="A18" s="57" t="s">
        <v>23</v>
      </c>
      <c r="B18" s="7">
        <f>B19+B25</f>
        <v>9165.4</v>
      </c>
      <c r="C18" s="7">
        <f>C19+C25</f>
        <v>10782.800000000001</v>
      </c>
      <c r="D18" s="58" t="s">
        <v>24</v>
      </c>
      <c r="E18" s="105"/>
      <c r="F18" s="105"/>
    </row>
    <row r="19" spans="1:6" ht="27.95" customHeight="1" x14ac:dyDescent="0.25">
      <c r="A19" s="62" t="s">
        <v>25</v>
      </c>
      <c r="B19" s="7">
        <f>B20+B21+B22+B23+B24</f>
        <v>1542.3999999999999</v>
      </c>
      <c r="C19" s="7">
        <f>C20+C21+C22+C23+C24</f>
        <v>1814.6000000000001</v>
      </c>
      <c r="D19" s="63" t="s">
        <v>26</v>
      </c>
      <c r="E19" s="105"/>
      <c r="F19" s="105"/>
    </row>
    <row r="20" spans="1:6" ht="27.95" customHeight="1" x14ac:dyDescent="0.25">
      <c r="A20" s="64" t="s">
        <v>27</v>
      </c>
      <c r="B20" s="7">
        <v>406.8</v>
      </c>
      <c r="C20" s="7">
        <v>478.6</v>
      </c>
      <c r="D20" s="58" t="s">
        <v>28</v>
      </c>
      <c r="E20" s="105"/>
      <c r="F20" s="105"/>
    </row>
    <row r="21" spans="1:6" ht="27.95" customHeight="1" x14ac:dyDescent="0.25">
      <c r="A21" s="64" t="s">
        <v>29</v>
      </c>
      <c r="B21" s="7">
        <v>210.6</v>
      </c>
      <c r="C21" s="7">
        <v>247.8</v>
      </c>
      <c r="D21" s="58" t="s">
        <v>30</v>
      </c>
      <c r="E21" s="105"/>
      <c r="F21" s="105"/>
    </row>
    <row r="22" spans="1:6" ht="27.95" customHeight="1" x14ac:dyDescent="0.25">
      <c r="A22" s="62" t="s">
        <v>31</v>
      </c>
      <c r="B22" s="7">
        <v>800.3</v>
      </c>
      <c r="C22" s="7">
        <v>941.5</v>
      </c>
      <c r="D22" s="58" t="s">
        <v>32</v>
      </c>
      <c r="E22" s="105"/>
      <c r="F22" s="105"/>
    </row>
    <row r="23" spans="1:6" ht="27.95" customHeight="1" x14ac:dyDescent="0.25">
      <c r="A23" s="62" t="s">
        <v>33</v>
      </c>
      <c r="B23" s="7">
        <v>122.8</v>
      </c>
      <c r="C23" s="7">
        <v>144.5</v>
      </c>
      <c r="D23" s="58" t="s">
        <v>34</v>
      </c>
      <c r="E23" s="105"/>
      <c r="F23" s="105"/>
    </row>
    <row r="24" spans="1:6" ht="27.95" customHeight="1" x14ac:dyDescent="0.25">
      <c r="A24" s="62" t="s">
        <v>35</v>
      </c>
      <c r="B24" s="7">
        <v>1.9</v>
      </c>
      <c r="C24" s="7">
        <v>2.2000000000000002</v>
      </c>
      <c r="D24" s="58" t="s">
        <v>36</v>
      </c>
      <c r="E24" s="105"/>
      <c r="F24" s="105"/>
    </row>
    <row r="25" spans="1:6" ht="27.95" customHeight="1" x14ac:dyDescent="0.25">
      <c r="A25" s="62" t="s">
        <v>37</v>
      </c>
      <c r="B25" s="7">
        <f>B26+B27+B28</f>
        <v>7623</v>
      </c>
      <c r="C25" s="7">
        <f>C26+C27+C28</f>
        <v>8968.2000000000007</v>
      </c>
      <c r="D25" s="63" t="s">
        <v>38</v>
      </c>
      <c r="E25" s="105"/>
      <c r="F25" s="105"/>
    </row>
    <row r="26" spans="1:6" ht="27.95" customHeight="1" x14ac:dyDescent="0.25">
      <c r="A26" s="65" t="s">
        <v>39</v>
      </c>
      <c r="B26" s="7">
        <v>1905.8</v>
      </c>
      <c r="C26" s="7">
        <v>2242.1</v>
      </c>
      <c r="D26" s="58" t="s">
        <v>40</v>
      </c>
      <c r="E26" s="105"/>
      <c r="F26" s="105"/>
    </row>
    <row r="27" spans="1:6" ht="27.95" customHeight="1" x14ac:dyDescent="0.25">
      <c r="A27" s="65" t="s">
        <v>41</v>
      </c>
      <c r="B27" s="7">
        <v>5717.2</v>
      </c>
      <c r="C27" s="7">
        <v>6726.1</v>
      </c>
      <c r="D27" s="58" t="s">
        <v>42</v>
      </c>
      <c r="E27" s="105"/>
      <c r="F27" s="105"/>
    </row>
    <row r="28" spans="1:6" ht="27.95" customHeight="1" x14ac:dyDescent="0.25">
      <c r="A28" s="65" t="s">
        <v>43</v>
      </c>
      <c r="B28" s="7">
        <v>0</v>
      </c>
      <c r="C28" s="7"/>
      <c r="D28" s="58" t="s">
        <v>44</v>
      </c>
      <c r="E28" s="105"/>
      <c r="F28" s="105"/>
    </row>
    <row r="29" spans="1:6" ht="27.95" customHeight="1" x14ac:dyDescent="0.25">
      <c r="A29" s="56" t="s">
        <v>176</v>
      </c>
      <c r="B29" s="7">
        <f>B30-B31</f>
        <v>-2414.3000000000002</v>
      </c>
      <c r="C29" s="7"/>
      <c r="D29" s="55" t="s">
        <v>45</v>
      </c>
      <c r="E29" s="105"/>
      <c r="F29" s="105"/>
    </row>
    <row r="30" spans="1:6" ht="27.95" customHeight="1" x14ac:dyDescent="0.25">
      <c r="A30" s="57" t="s">
        <v>46</v>
      </c>
      <c r="B30" s="7">
        <v>1133.5</v>
      </c>
      <c r="C30" s="7"/>
      <c r="D30" s="58" t="s">
        <v>47</v>
      </c>
      <c r="E30" s="105"/>
      <c r="F30" s="105"/>
    </row>
    <row r="31" spans="1:6" ht="27.95" customHeight="1" x14ac:dyDescent="0.25">
      <c r="A31" s="57" t="s">
        <v>48</v>
      </c>
      <c r="B31" s="7">
        <v>3547.8</v>
      </c>
      <c r="C31" s="7"/>
      <c r="D31" s="66" t="s">
        <v>49</v>
      </c>
      <c r="E31" s="105"/>
      <c r="F31" s="105"/>
    </row>
    <row r="32" spans="1:6" ht="27.95" customHeight="1" x14ac:dyDescent="0.25">
      <c r="A32" s="56" t="s">
        <v>177</v>
      </c>
      <c r="B32" s="7">
        <f>B33+B34</f>
        <v>-833.6</v>
      </c>
      <c r="C32" s="7"/>
      <c r="D32" s="55" t="s">
        <v>50</v>
      </c>
      <c r="E32" s="105"/>
      <c r="F32" s="105"/>
    </row>
    <row r="33" spans="1:6" ht="27.95" customHeight="1" x14ac:dyDescent="0.25">
      <c r="A33" s="67" t="s">
        <v>51</v>
      </c>
      <c r="B33" s="7">
        <v>9.5</v>
      </c>
      <c r="C33" s="7"/>
      <c r="D33" s="68" t="s">
        <v>52</v>
      </c>
      <c r="E33" s="105"/>
      <c r="F33" s="105"/>
    </row>
    <row r="34" spans="1:6" ht="27.95" customHeight="1" x14ac:dyDescent="0.25">
      <c r="A34" s="67" t="s">
        <v>53</v>
      </c>
      <c r="B34" s="7">
        <f>B35-B36</f>
        <v>-843.1</v>
      </c>
      <c r="C34" s="7"/>
      <c r="D34" s="68" t="s">
        <v>54</v>
      </c>
      <c r="E34" s="105"/>
      <c r="F34" s="105"/>
    </row>
    <row r="35" spans="1:6" ht="27.95" customHeight="1" x14ac:dyDescent="0.25">
      <c r="A35" s="69" t="s">
        <v>55</v>
      </c>
      <c r="B35" s="7">
        <v>89.4</v>
      </c>
      <c r="C35" s="7"/>
      <c r="D35" s="68" t="s">
        <v>56</v>
      </c>
      <c r="E35" s="105"/>
      <c r="F35" s="105"/>
    </row>
    <row r="36" spans="1:6" ht="27.95" customHeight="1" x14ac:dyDescent="0.25">
      <c r="A36" s="69" t="s">
        <v>57</v>
      </c>
      <c r="B36" s="7">
        <f>B37+B38</f>
        <v>932.5</v>
      </c>
      <c r="C36" s="7"/>
      <c r="D36" s="68" t="s">
        <v>58</v>
      </c>
      <c r="E36" s="105"/>
      <c r="F36" s="105"/>
    </row>
    <row r="37" spans="1:6" ht="27.95" customHeight="1" x14ac:dyDescent="0.25">
      <c r="A37" s="70" t="s">
        <v>59</v>
      </c>
      <c r="B37" s="7">
        <v>437.6</v>
      </c>
      <c r="C37" s="7"/>
      <c r="D37" s="63" t="s">
        <v>178</v>
      </c>
      <c r="E37" s="105"/>
      <c r="F37" s="105"/>
    </row>
    <row r="38" spans="1:6" ht="27.95" customHeight="1" x14ac:dyDescent="0.25">
      <c r="A38" s="70" t="s">
        <v>60</v>
      </c>
      <c r="B38" s="7">
        <v>494.9</v>
      </c>
      <c r="C38" s="7"/>
      <c r="D38" s="63" t="s">
        <v>179</v>
      </c>
      <c r="E38" s="105"/>
      <c r="F38" s="105"/>
    </row>
    <row r="39" spans="1:6" ht="27.95" customHeight="1" x14ac:dyDescent="0.25">
      <c r="A39" s="56" t="s">
        <v>180</v>
      </c>
      <c r="B39" s="7">
        <f>B40+B41</f>
        <v>-195.10000000000002</v>
      </c>
      <c r="C39" s="7"/>
      <c r="D39" s="55" t="s">
        <v>61</v>
      </c>
      <c r="E39" s="105"/>
      <c r="F39" s="105"/>
    </row>
    <row r="40" spans="1:6" ht="27.95" customHeight="1" x14ac:dyDescent="0.25">
      <c r="A40" s="98" t="s">
        <v>62</v>
      </c>
      <c r="B40" s="7">
        <v>46.8</v>
      </c>
      <c r="C40" s="7"/>
      <c r="D40" s="58" t="s">
        <v>63</v>
      </c>
      <c r="E40" s="105"/>
      <c r="F40" s="105"/>
    </row>
    <row r="41" spans="1:6" ht="27.95" customHeight="1" x14ac:dyDescent="0.25">
      <c r="A41" s="67" t="s">
        <v>64</v>
      </c>
      <c r="B41" s="7">
        <f>B42-B45</f>
        <v>-241.90000000000003</v>
      </c>
      <c r="C41" s="7"/>
      <c r="D41" s="58" t="s">
        <v>65</v>
      </c>
      <c r="E41" s="105"/>
      <c r="F41" s="105"/>
    </row>
    <row r="42" spans="1:6" ht="27.95" customHeight="1" x14ac:dyDescent="0.25">
      <c r="A42" s="69" t="s">
        <v>181</v>
      </c>
      <c r="B42" s="7">
        <f>B43+B44</f>
        <v>193.5</v>
      </c>
      <c r="C42" s="7"/>
      <c r="D42" s="58" t="s">
        <v>66</v>
      </c>
      <c r="E42" s="105"/>
      <c r="F42" s="105"/>
    </row>
    <row r="43" spans="1:6" ht="27.95" customHeight="1" x14ac:dyDescent="0.25">
      <c r="A43" s="73" t="s">
        <v>182</v>
      </c>
      <c r="B43" s="7">
        <v>154.1</v>
      </c>
      <c r="C43" s="7"/>
      <c r="D43" s="68" t="s">
        <v>67</v>
      </c>
      <c r="E43" s="105"/>
      <c r="F43" s="105"/>
    </row>
    <row r="44" spans="1:6" ht="27.95" customHeight="1" x14ac:dyDescent="0.25">
      <c r="A44" s="97" t="s">
        <v>183</v>
      </c>
      <c r="B44" s="7">
        <v>39.4</v>
      </c>
      <c r="C44" s="7"/>
      <c r="D44" s="63" t="s">
        <v>221</v>
      </c>
      <c r="E44" s="105"/>
      <c r="F44" s="105"/>
    </row>
    <row r="45" spans="1:6" ht="27.95" customHeight="1" x14ac:dyDescent="0.25">
      <c r="A45" s="69" t="s">
        <v>184</v>
      </c>
      <c r="B45" s="7">
        <f>B46+B47</f>
        <v>435.40000000000003</v>
      </c>
      <c r="C45" s="7"/>
      <c r="D45" s="58" t="s">
        <v>69</v>
      </c>
      <c r="E45" s="105"/>
      <c r="F45" s="105"/>
    </row>
    <row r="46" spans="1:6" ht="27.95" customHeight="1" x14ac:dyDescent="0.25">
      <c r="A46" s="73" t="s">
        <v>185</v>
      </c>
      <c r="B46" s="7">
        <v>0</v>
      </c>
      <c r="C46" s="7"/>
      <c r="D46" s="68" t="s">
        <v>70</v>
      </c>
      <c r="E46" s="105"/>
      <c r="F46" s="105"/>
    </row>
    <row r="47" spans="1:6" ht="27.95" customHeight="1" x14ac:dyDescent="0.25">
      <c r="A47" s="97" t="s">
        <v>186</v>
      </c>
      <c r="B47" s="46">
        <f>B48+B49</f>
        <v>435.40000000000003</v>
      </c>
      <c r="C47" s="7"/>
      <c r="D47" s="63" t="s">
        <v>220</v>
      </c>
      <c r="E47" s="105"/>
      <c r="F47" s="105"/>
    </row>
    <row r="48" spans="1:6" ht="27.95" customHeight="1" x14ac:dyDescent="0.25">
      <c r="A48" s="65" t="s">
        <v>72</v>
      </c>
      <c r="B48" s="7">
        <v>433.8</v>
      </c>
      <c r="C48" s="7"/>
      <c r="D48" s="58" t="s">
        <v>193</v>
      </c>
      <c r="E48" s="105"/>
      <c r="F48" s="105"/>
    </row>
    <row r="49" spans="1:6" ht="27.95" customHeight="1" thickBot="1" x14ac:dyDescent="0.3">
      <c r="A49" s="74" t="s">
        <v>73</v>
      </c>
      <c r="B49" s="71">
        <v>1.6</v>
      </c>
      <c r="C49" s="71"/>
      <c r="D49" s="72" t="s">
        <v>194</v>
      </c>
      <c r="E49" s="105"/>
      <c r="F49" s="105"/>
    </row>
    <row r="50" spans="1:6" ht="21" customHeight="1" x14ac:dyDescent="0.25">
      <c r="A50" s="99" t="s">
        <v>74</v>
      </c>
      <c r="B50" s="102"/>
      <c r="C50" s="102"/>
      <c r="D50" s="100" t="s">
        <v>75</v>
      </c>
      <c r="E50" s="105"/>
      <c r="F50" s="105"/>
    </row>
    <row r="51" spans="1:6" ht="30" customHeight="1" x14ac:dyDescent="0.25">
      <c r="A51" s="106" t="s">
        <v>227</v>
      </c>
      <c r="B51" s="101"/>
      <c r="C51" s="102"/>
      <c r="D51" s="103" t="s">
        <v>226</v>
      </c>
      <c r="E51" s="105"/>
      <c r="F51" s="105"/>
    </row>
    <row r="52" spans="1:6" ht="15" customHeight="1" x14ac:dyDescent="0.25">
      <c r="A52" s="107" t="s">
        <v>187</v>
      </c>
      <c r="B52" s="102"/>
      <c r="C52" s="102"/>
      <c r="D52" s="102" t="s">
        <v>188</v>
      </c>
      <c r="E52" s="105"/>
      <c r="F52" s="105"/>
    </row>
    <row r="53" spans="1:6" ht="30" customHeight="1" x14ac:dyDescent="0.25">
      <c r="A53" s="108"/>
      <c r="B53" s="15"/>
      <c r="C53" s="15"/>
      <c r="D53" s="15"/>
      <c r="E53" s="105"/>
      <c r="F53" s="105"/>
    </row>
    <row r="54" spans="1:6" ht="21.75" customHeight="1" x14ac:dyDescent="0.3">
      <c r="A54" s="144" t="s">
        <v>239</v>
      </c>
      <c r="B54" s="144"/>
      <c r="C54" s="144"/>
      <c r="D54" s="144"/>
      <c r="E54" s="105"/>
      <c r="F54" s="105"/>
    </row>
    <row r="55" spans="1:6" ht="19.5" customHeight="1" x14ac:dyDescent="0.3">
      <c r="A55" s="147" t="s">
        <v>235</v>
      </c>
      <c r="B55" s="147"/>
      <c r="C55" s="147"/>
      <c r="D55" s="147"/>
      <c r="E55" s="105"/>
      <c r="F55" s="105"/>
    </row>
    <row r="56" spans="1:6" ht="19.5" customHeight="1" x14ac:dyDescent="0.3">
      <c r="A56" s="113" t="s">
        <v>76</v>
      </c>
      <c r="B56" s="114"/>
      <c r="C56" s="109"/>
      <c r="D56" s="115" t="s">
        <v>1</v>
      </c>
      <c r="E56" s="105"/>
      <c r="F56" s="105"/>
    </row>
    <row r="57" spans="1:6" ht="27.95" customHeight="1" x14ac:dyDescent="0.25">
      <c r="A57" s="6" t="s">
        <v>2</v>
      </c>
      <c r="B57" s="4" t="s">
        <v>3</v>
      </c>
      <c r="C57" s="4" t="s">
        <v>4</v>
      </c>
      <c r="D57" s="24" t="s">
        <v>77</v>
      </c>
      <c r="E57" s="105"/>
      <c r="F57" s="105"/>
    </row>
    <row r="58" spans="1:6" ht="27.95" customHeight="1" x14ac:dyDescent="0.25">
      <c r="A58" s="6" t="s">
        <v>78</v>
      </c>
      <c r="B58" s="7">
        <f>B59-B60</f>
        <v>-3.2</v>
      </c>
      <c r="C58" s="17"/>
      <c r="D58" s="9" t="s">
        <v>79</v>
      </c>
      <c r="E58" s="105"/>
      <c r="F58" s="105"/>
    </row>
    <row r="59" spans="1:6" ht="27.95" customHeight="1" x14ac:dyDescent="0.25">
      <c r="A59" s="3" t="s">
        <v>80</v>
      </c>
      <c r="B59" s="7">
        <v>0</v>
      </c>
      <c r="C59" s="17"/>
      <c r="D59" s="11" t="s">
        <v>81</v>
      </c>
      <c r="E59" s="105"/>
      <c r="F59" s="105"/>
    </row>
    <row r="60" spans="1:6" ht="27.95" customHeight="1" x14ac:dyDescent="0.25">
      <c r="A60" s="3" t="s">
        <v>82</v>
      </c>
      <c r="B60" s="7">
        <v>3.2</v>
      </c>
      <c r="C60" s="17"/>
      <c r="D60" s="5" t="s">
        <v>83</v>
      </c>
      <c r="E60" s="105"/>
      <c r="F60" s="105"/>
    </row>
    <row r="61" spans="1:6" ht="27.95" customHeight="1" x14ac:dyDescent="0.25">
      <c r="A61" s="18" t="s">
        <v>84</v>
      </c>
      <c r="B61" s="7">
        <f>B62+B65+B80+B96</f>
        <v>6178.7000000000007</v>
      </c>
      <c r="C61" s="17"/>
      <c r="D61" s="9" t="s">
        <v>85</v>
      </c>
      <c r="E61" s="105"/>
      <c r="F61" s="105"/>
    </row>
    <row r="62" spans="1:6" ht="27.95" customHeight="1" x14ac:dyDescent="0.25">
      <c r="A62" s="19" t="s">
        <v>86</v>
      </c>
      <c r="B62" s="7">
        <f>B63-B64</f>
        <v>588.4</v>
      </c>
      <c r="C62" s="17"/>
      <c r="D62" s="9" t="s">
        <v>87</v>
      </c>
      <c r="E62" s="105"/>
      <c r="F62" s="105"/>
    </row>
    <row r="63" spans="1:6" ht="27.95" customHeight="1" x14ac:dyDescent="0.25">
      <c r="A63" s="3" t="s">
        <v>88</v>
      </c>
      <c r="B63" s="7">
        <v>40.799999999999997</v>
      </c>
      <c r="C63" s="17"/>
      <c r="D63" s="12" t="s">
        <v>89</v>
      </c>
      <c r="E63" s="105"/>
      <c r="F63" s="105"/>
    </row>
    <row r="64" spans="1:6" ht="27.95" customHeight="1" x14ac:dyDescent="0.25">
      <c r="A64" s="3" t="s">
        <v>90</v>
      </c>
      <c r="B64" s="104">
        <v>-547.6</v>
      </c>
      <c r="C64" s="17"/>
      <c r="D64" s="12" t="s">
        <v>91</v>
      </c>
      <c r="E64" s="105"/>
      <c r="F64" s="105"/>
    </row>
    <row r="65" spans="1:6" ht="27.95" customHeight="1" x14ac:dyDescent="0.25">
      <c r="A65" s="19" t="s">
        <v>92</v>
      </c>
      <c r="B65" s="20">
        <f>B66-B73</f>
        <v>-260.39999999999981</v>
      </c>
      <c r="C65" s="17"/>
      <c r="D65" s="9" t="s">
        <v>93</v>
      </c>
      <c r="E65" s="105"/>
      <c r="F65" s="105"/>
    </row>
    <row r="66" spans="1:6" ht="27.95" customHeight="1" x14ac:dyDescent="0.25">
      <c r="A66" s="21" t="s">
        <v>94</v>
      </c>
      <c r="B66" s="20">
        <f>B67+B70</f>
        <v>-256.69999999999982</v>
      </c>
      <c r="C66" s="17"/>
      <c r="D66" s="12" t="s">
        <v>95</v>
      </c>
      <c r="E66" s="105"/>
      <c r="F66" s="105"/>
    </row>
    <row r="67" spans="1:6" ht="27.95" customHeight="1" x14ac:dyDescent="0.25">
      <c r="A67" s="22" t="s">
        <v>96</v>
      </c>
      <c r="B67" s="20">
        <f>B68-B69</f>
        <v>-256.69999999999982</v>
      </c>
      <c r="C67" s="17"/>
      <c r="D67" s="12" t="s">
        <v>97</v>
      </c>
      <c r="E67" s="105"/>
      <c r="F67" s="105"/>
    </row>
    <row r="68" spans="1:6" ht="27.95" customHeight="1" x14ac:dyDescent="0.25">
      <c r="A68" s="22" t="s">
        <v>98</v>
      </c>
      <c r="B68" s="20">
        <v>2540.8000000000002</v>
      </c>
      <c r="C68" s="17"/>
      <c r="D68" s="12" t="s">
        <v>99</v>
      </c>
      <c r="E68" s="105"/>
      <c r="F68" s="105"/>
    </row>
    <row r="69" spans="1:6" ht="27.95" customHeight="1" x14ac:dyDescent="0.25">
      <c r="A69" s="22" t="s">
        <v>100</v>
      </c>
      <c r="B69" s="20">
        <v>2797.5</v>
      </c>
      <c r="C69" s="17"/>
      <c r="D69" s="12" t="s">
        <v>101</v>
      </c>
      <c r="E69" s="105"/>
      <c r="F69" s="105"/>
    </row>
    <row r="70" spans="1:6" ht="27.95" customHeight="1" x14ac:dyDescent="0.25">
      <c r="A70" s="22" t="s">
        <v>102</v>
      </c>
      <c r="B70" s="20">
        <f>B71-B72</f>
        <v>0</v>
      </c>
      <c r="C70" s="17"/>
      <c r="D70" s="12" t="s">
        <v>103</v>
      </c>
      <c r="E70" s="105"/>
      <c r="F70" s="105"/>
    </row>
    <row r="71" spans="1:6" ht="27.95" customHeight="1" x14ac:dyDescent="0.25">
      <c r="A71" s="22" t="s">
        <v>104</v>
      </c>
      <c r="B71" s="20">
        <v>0</v>
      </c>
      <c r="C71" s="17"/>
      <c r="D71" s="12" t="s">
        <v>99</v>
      </c>
      <c r="E71" s="105"/>
      <c r="F71" s="105"/>
    </row>
    <row r="72" spans="1:6" ht="27.95" customHeight="1" x14ac:dyDescent="0.25">
      <c r="A72" s="22" t="s">
        <v>105</v>
      </c>
      <c r="B72" s="20">
        <v>0</v>
      </c>
      <c r="C72" s="17"/>
      <c r="D72" s="12" t="s">
        <v>101</v>
      </c>
      <c r="E72" s="105"/>
      <c r="F72" s="105"/>
    </row>
    <row r="73" spans="1:6" ht="27.95" customHeight="1" x14ac:dyDescent="0.25">
      <c r="A73" s="21" t="s">
        <v>106</v>
      </c>
      <c r="B73" s="20">
        <f>B74+B77</f>
        <v>3.7</v>
      </c>
      <c r="C73" s="17"/>
      <c r="D73" s="5" t="s">
        <v>107</v>
      </c>
      <c r="E73" s="105"/>
      <c r="F73" s="105"/>
    </row>
    <row r="74" spans="1:6" ht="27.95" customHeight="1" x14ac:dyDescent="0.25">
      <c r="A74" s="22" t="s">
        <v>108</v>
      </c>
      <c r="B74" s="20">
        <f>B75-B76</f>
        <v>0</v>
      </c>
      <c r="C74" s="17"/>
      <c r="D74" s="12" t="s">
        <v>97</v>
      </c>
      <c r="E74" s="105"/>
      <c r="F74" s="105"/>
    </row>
    <row r="75" spans="1:6" ht="27.95" customHeight="1" x14ac:dyDescent="0.25">
      <c r="A75" s="22" t="s">
        <v>109</v>
      </c>
      <c r="B75" s="20">
        <v>0</v>
      </c>
      <c r="C75" s="17"/>
      <c r="D75" s="12" t="s">
        <v>99</v>
      </c>
      <c r="E75" s="105"/>
      <c r="F75" s="105"/>
    </row>
    <row r="76" spans="1:6" ht="27.95" customHeight="1" x14ac:dyDescent="0.25">
      <c r="A76" s="22" t="s">
        <v>105</v>
      </c>
      <c r="B76" s="20">
        <v>0</v>
      </c>
      <c r="C76" s="17"/>
      <c r="D76" s="12" t="s">
        <v>101</v>
      </c>
      <c r="E76" s="105"/>
      <c r="F76" s="105"/>
    </row>
    <row r="77" spans="1:6" ht="27.95" customHeight="1" x14ac:dyDescent="0.25">
      <c r="A77" s="23" t="s">
        <v>110</v>
      </c>
      <c r="B77" s="20">
        <f>B78-B79</f>
        <v>3.7</v>
      </c>
      <c r="C77" s="17"/>
      <c r="D77" s="12" t="s">
        <v>103</v>
      </c>
      <c r="E77" s="105"/>
      <c r="F77" s="105"/>
    </row>
    <row r="78" spans="1:6" ht="27.95" customHeight="1" x14ac:dyDescent="0.25">
      <c r="A78" s="22" t="s">
        <v>109</v>
      </c>
      <c r="B78" s="20">
        <v>4.2</v>
      </c>
      <c r="C78" s="17"/>
      <c r="D78" s="12" t="s">
        <v>111</v>
      </c>
      <c r="E78" s="105"/>
      <c r="F78" s="105"/>
    </row>
    <row r="79" spans="1:6" ht="27.95" customHeight="1" x14ac:dyDescent="0.25">
      <c r="A79" s="22" t="s">
        <v>112</v>
      </c>
      <c r="B79" s="20">
        <v>0.5</v>
      </c>
      <c r="C79" s="17"/>
      <c r="D79" s="12" t="s">
        <v>113</v>
      </c>
      <c r="E79" s="105"/>
      <c r="F79" s="105"/>
    </row>
    <row r="80" spans="1:6" ht="27.95" customHeight="1" x14ac:dyDescent="0.25">
      <c r="A80" s="19" t="s">
        <v>114</v>
      </c>
      <c r="B80" s="7">
        <f>B81+B92+B95</f>
        <v>4169.3000000000011</v>
      </c>
      <c r="C80" s="17"/>
      <c r="D80" s="9" t="s">
        <v>115</v>
      </c>
      <c r="E80" s="105"/>
      <c r="F80" s="105"/>
    </row>
    <row r="81" spans="1:6" ht="27.95" customHeight="1" x14ac:dyDescent="0.25">
      <c r="A81" s="31" t="s">
        <v>116</v>
      </c>
      <c r="B81" s="7">
        <f>B82-B87</f>
        <v>4162.9000000000005</v>
      </c>
      <c r="C81" s="17"/>
      <c r="D81" s="11" t="s">
        <v>117</v>
      </c>
      <c r="E81" s="105"/>
      <c r="F81" s="105"/>
    </row>
    <row r="82" spans="1:6" ht="27.95" customHeight="1" x14ac:dyDescent="0.25">
      <c r="A82" s="21" t="s">
        <v>118</v>
      </c>
      <c r="B82" s="7">
        <f>B83+B84+B85+B86</f>
        <v>551.29999999999995</v>
      </c>
      <c r="C82" s="17"/>
      <c r="D82" s="12" t="s">
        <v>119</v>
      </c>
      <c r="E82" s="105"/>
      <c r="F82" s="105"/>
    </row>
    <row r="83" spans="1:6" ht="27.95" customHeight="1" x14ac:dyDescent="0.25">
      <c r="A83" s="25" t="s">
        <v>120</v>
      </c>
      <c r="B83" s="7">
        <v>1.2</v>
      </c>
      <c r="C83" s="17"/>
      <c r="D83" s="12" t="s">
        <v>121</v>
      </c>
      <c r="E83" s="105"/>
      <c r="F83" s="105"/>
    </row>
    <row r="84" spans="1:6" ht="27.95" customHeight="1" x14ac:dyDescent="0.25">
      <c r="A84" s="26" t="s">
        <v>122</v>
      </c>
      <c r="B84" s="27">
        <v>70.400000000000006</v>
      </c>
      <c r="C84" s="17"/>
      <c r="D84" s="12" t="s">
        <v>123</v>
      </c>
      <c r="E84" s="119"/>
      <c r="F84" s="105"/>
    </row>
    <row r="85" spans="1:6" ht="27.95" customHeight="1" x14ac:dyDescent="0.25">
      <c r="A85" s="25" t="s">
        <v>124</v>
      </c>
      <c r="B85" s="7">
        <v>479.7</v>
      </c>
      <c r="C85" s="17"/>
      <c r="D85" s="12" t="s">
        <v>125</v>
      </c>
      <c r="E85" s="105"/>
      <c r="F85" s="105"/>
    </row>
    <row r="86" spans="1:6" ht="27.95" customHeight="1" x14ac:dyDescent="0.25">
      <c r="A86" s="25" t="s">
        <v>126</v>
      </c>
      <c r="B86" s="7">
        <v>0</v>
      </c>
      <c r="C86" s="17"/>
      <c r="D86" s="12" t="s">
        <v>127</v>
      </c>
      <c r="E86" s="105"/>
      <c r="F86" s="105"/>
    </row>
    <row r="87" spans="1:6" ht="27.95" customHeight="1" x14ac:dyDescent="0.25">
      <c r="A87" s="21" t="s">
        <v>106</v>
      </c>
      <c r="B87" s="7">
        <f>B88+B89+B90+B91</f>
        <v>-3611.6000000000004</v>
      </c>
      <c r="C87" s="17"/>
      <c r="D87" s="5" t="s">
        <v>128</v>
      </c>
      <c r="E87" s="105"/>
      <c r="F87" s="105"/>
    </row>
    <row r="88" spans="1:6" ht="27.95" customHeight="1" x14ac:dyDescent="0.25">
      <c r="A88" s="28" t="s">
        <v>129</v>
      </c>
      <c r="B88" s="7">
        <v>-765.2</v>
      </c>
      <c r="C88" s="17"/>
      <c r="D88" s="12" t="s">
        <v>130</v>
      </c>
      <c r="E88" s="105"/>
      <c r="F88" s="105"/>
    </row>
    <row r="89" spans="1:6" ht="27.95" customHeight="1" x14ac:dyDescent="0.25">
      <c r="A89" s="25" t="s">
        <v>131</v>
      </c>
      <c r="B89" s="7">
        <v>-899.5</v>
      </c>
      <c r="C89" s="17"/>
      <c r="D89" s="48" t="s">
        <v>132</v>
      </c>
      <c r="E89" s="105"/>
      <c r="F89" s="105"/>
    </row>
    <row r="90" spans="1:6" ht="27.95" customHeight="1" x14ac:dyDescent="0.25">
      <c r="A90" s="25" t="s">
        <v>133</v>
      </c>
      <c r="B90" s="7">
        <v>-1946.9</v>
      </c>
      <c r="C90" s="17"/>
      <c r="D90" s="12" t="s">
        <v>134</v>
      </c>
      <c r="E90" s="105"/>
      <c r="F90" s="105"/>
    </row>
    <row r="91" spans="1:6" ht="27.95" customHeight="1" x14ac:dyDescent="0.25">
      <c r="A91" s="25" t="s">
        <v>124</v>
      </c>
      <c r="B91" s="7">
        <v>0</v>
      </c>
      <c r="C91" s="17"/>
      <c r="D91" s="12" t="s">
        <v>125</v>
      </c>
      <c r="E91" s="105"/>
      <c r="F91" s="105"/>
    </row>
    <row r="92" spans="1:6" ht="27.95" customHeight="1" x14ac:dyDescent="0.25">
      <c r="A92" s="50" t="s">
        <v>135</v>
      </c>
      <c r="B92" s="7">
        <f>B93-B94</f>
        <v>-88.199999999999989</v>
      </c>
      <c r="C92" s="17"/>
      <c r="D92" s="47" t="s">
        <v>136</v>
      </c>
      <c r="E92" s="105"/>
      <c r="F92" s="105"/>
    </row>
    <row r="93" spans="1:6" ht="27.95" customHeight="1" x14ac:dyDescent="0.25">
      <c r="A93" s="21" t="s">
        <v>137</v>
      </c>
      <c r="B93" s="7">
        <v>-145.19999999999999</v>
      </c>
      <c r="C93" s="17"/>
      <c r="D93" s="11" t="s">
        <v>138</v>
      </c>
      <c r="E93" s="105"/>
      <c r="F93" s="105"/>
    </row>
    <row r="94" spans="1:6" ht="27.95" customHeight="1" x14ac:dyDescent="0.25">
      <c r="A94" s="21" t="s">
        <v>139</v>
      </c>
      <c r="B94" s="7">
        <v>-57</v>
      </c>
      <c r="C94" s="17"/>
      <c r="D94" s="11" t="s">
        <v>140</v>
      </c>
      <c r="E94" s="105"/>
      <c r="F94" s="105"/>
    </row>
    <row r="95" spans="1:6" ht="27.95" customHeight="1" x14ac:dyDescent="0.25">
      <c r="A95" s="29" t="s">
        <v>141</v>
      </c>
      <c r="B95" s="27">
        <v>94.6</v>
      </c>
      <c r="C95" s="17"/>
      <c r="D95" s="11" t="s">
        <v>142</v>
      </c>
      <c r="E95" s="119"/>
      <c r="F95" s="105"/>
    </row>
    <row r="96" spans="1:6" ht="27.95" customHeight="1" x14ac:dyDescent="0.25">
      <c r="A96" s="30" t="s">
        <v>143</v>
      </c>
      <c r="B96" s="7">
        <f>B99</f>
        <v>1681.3999999999999</v>
      </c>
      <c r="C96" s="17"/>
      <c r="D96" s="9" t="s">
        <v>144</v>
      </c>
      <c r="E96" s="105"/>
      <c r="F96" s="105"/>
    </row>
    <row r="97" spans="1:6" ht="27.95" customHeight="1" x14ac:dyDescent="0.25">
      <c r="A97" s="22" t="s">
        <v>145</v>
      </c>
      <c r="B97" s="7">
        <f>B98</f>
        <v>1681.3999999999999</v>
      </c>
      <c r="C97" s="17"/>
      <c r="D97" s="12" t="s">
        <v>146</v>
      </c>
      <c r="E97" s="105"/>
      <c r="F97" s="105"/>
    </row>
    <row r="98" spans="1:6" ht="27.95" customHeight="1" x14ac:dyDescent="0.25">
      <c r="A98" s="31" t="s">
        <v>147</v>
      </c>
      <c r="B98" s="7">
        <f>B99</f>
        <v>1681.3999999999999</v>
      </c>
      <c r="C98" s="17"/>
      <c r="D98" s="12" t="s">
        <v>148</v>
      </c>
      <c r="E98" s="105"/>
      <c r="F98" s="105"/>
    </row>
    <row r="99" spans="1:6" ht="27.95" customHeight="1" x14ac:dyDescent="0.25">
      <c r="A99" s="31" t="s">
        <v>149</v>
      </c>
      <c r="B99" s="7">
        <f>B100+B101+B102+B103</f>
        <v>1681.3999999999999</v>
      </c>
      <c r="C99" s="17"/>
      <c r="D99" s="12" t="s">
        <v>150</v>
      </c>
      <c r="E99" s="105"/>
      <c r="F99" s="105"/>
    </row>
    <row r="100" spans="1:6" ht="27.95" customHeight="1" x14ac:dyDescent="0.25">
      <c r="A100" s="32" t="s">
        <v>151</v>
      </c>
      <c r="B100" s="33">
        <v>0</v>
      </c>
      <c r="C100" s="17"/>
      <c r="D100" s="34" t="s">
        <v>152</v>
      </c>
      <c r="E100" s="105"/>
      <c r="F100" s="105"/>
    </row>
    <row r="101" spans="1:6" ht="27.95" customHeight="1" x14ac:dyDescent="0.25">
      <c r="A101" s="32" t="s">
        <v>153</v>
      </c>
      <c r="B101" s="33">
        <v>2.7</v>
      </c>
      <c r="C101" s="17"/>
      <c r="D101" s="34" t="s">
        <v>154</v>
      </c>
      <c r="E101" s="105"/>
      <c r="F101" s="105"/>
    </row>
    <row r="102" spans="1:6" ht="27.95" customHeight="1" x14ac:dyDescent="0.25">
      <c r="A102" s="32" t="s">
        <v>155</v>
      </c>
      <c r="B102" s="33">
        <v>0</v>
      </c>
      <c r="C102" s="17"/>
      <c r="D102" s="34" t="s">
        <v>156</v>
      </c>
      <c r="E102" s="105"/>
      <c r="F102" s="105"/>
    </row>
    <row r="103" spans="1:6" ht="27.95" customHeight="1" x14ac:dyDescent="0.25">
      <c r="A103" s="32" t="s">
        <v>157</v>
      </c>
      <c r="B103" s="33">
        <f>B104+B107+B111</f>
        <v>1678.6999999999998</v>
      </c>
      <c r="C103" s="17"/>
      <c r="D103" s="34" t="s">
        <v>158</v>
      </c>
      <c r="E103" s="119"/>
      <c r="F103" s="105"/>
    </row>
    <row r="104" spans="1:6" ht="27.95" customHeight="1" x14ac:dyDescent="0.25">
      <c r="A104" s="35" t="s">
        <v>159</v>
      </c>
      <c r="B104" s="7">
        <f>B105+B106</f>
        <v>-2479</v>
      </c>
      <c r="C104" s="17"/>
      <c r="D104" s="36" t="s">
        <v>160</v>
      </c>
      <c r="E104" s="105"/>
      <c r="F104" s="105"/>
    </row>
    <row r="105" spans="1:6" ht="27.95" customHeight="1" x14ac:dyDescent="0.25">
      <c r="A105" s="37" t="s">
        <v>161</v>
      </c>
      <c r="B105" s="7">
        <v>-2480.6</v>
      </c>
      <c r="C105" s="17"/>
      <c r="D105" s="13" t="s">
        <v>162</v>
      </c>
      <c r="E105" s="105"/>
      <c r="F105" s="105"/>
    </row>
    <row r="106" spans="1:6" ht="27.95" customHeight="1" x14ac:dyDescent="0.25">
      <c r="A106" s="37" t="s">
        <v>163</v>
      </c>
      <c r="B106" s="7">
        <v>1.6</v>
      </c>
      <c r="C106" s="17"/>
      <c r="D106" s="11" t="s">
        <v>164</v>
      </c>
      <c r="E106" s="105"/>
      <c r="F106" s="105"/>
    </row>
    <row r="107" spans="1:6" ht="27.95" customHeight="1" x14ac:dyDescent="0.25">
      <c r="A107" s="35" t="s">
        <v>165</v>
      </c>
      <c r="B107" s="7">
        <f>B108+B109+B110</f>
        <v>4157.7</v>
      </c>
      <c r="C107" s="17"/>
      <c r="D107" s="36" t="s">
        <v>166</v>
      </c>
      <c r="E107" s="105"/>
      <c r="F107" s="105"/>
    </row>
    <row r="108" spans="1:6" ht="27.95" customHeight="1" x14ac:dyDescent="0.25">
      <c r="A108" s="38" t="s">
        <v>167</v>
      </c>
      <c r="B108" s="7">
        <v>0</v>
      </c>
      <c r="C108" s="17"/>
      <c r="D108" s="11" t="s">
        <v>168</v>
      </c>
      <c r="E108" s="105"/>
      <c r="F108" s="105"/>
    </row>
    <row r="109" spans="1:6" ht="27.95" customHeight="1" x14ac:dyDescent="0.25">
      <c r="A109" s="38" t="s">
        <v>169</v>
      </c>
      <c r="B109" s="7">
        <v>0</v>
      </c>
      <c r="C109" s="17"/>
      <c r="D109" s="11" t="s">
        <v>170</v>
      </c>
      <c r="E109" s="105"/>
      <c r="F109" s="105"/>
    </row>
    <row r="110" spans="1:6" ht="27.95" customHeight="1" x14ac:dyDescent="0.25">
      <c r="A110" s="39" t="s">
        <v>171</v>
      </c>
      <c r="B110" s="7">
        <v>4157.7</v>
      </c>
      <c r="C110" s="17"/>
      <c r="D110" s="40" t="s">
        <v>191</v>
      </c>
      <c r="E110" s="105"/>
      <c r="F110" s="105"/>
    </row>
    <row r="111" spans="1:6" ht="27.95" customHeight="1" x14ac:dyDescent="0.25">
      <c r="A111" s="35" t="s">
        <v>172</v>
      </c>
      <c r="B111" s="7">
        <v>0</v>
      </c>
      <c r="C111" s="17"/>
      <c r="D111" s="36" t="s">
        <v>173</v>
      </c>
      <c r="E111" s="105"/>
      <c r="F111" s="105"/>
    </row>
    <row r="112" spans="1:6" ht="27.95" customHeight="1" x14ac:dyDescent="0.25">
      <c r="A112" s="141" t="s">
        <v>174</v>
      </c>
      <c r="B112" s="7">
        <f>B61-(B8+B58)</f>
        <v>644.19999999999891</v>
      </c>
      <c r="C112" s="17"/>
      <c r="D112" s="41" t="s">
        <v>195</v>
      </c>
      <c r="E112" s="105"/>
      <c r="F112" s="105"/>
    </row>
    <row r="113" spans="1:6" ht="30" customHeight="1" x14ac:dyDescent="0.25">
      <c r="A113" s="42" t="s">
        <v>189</v>
      </c>
      <c r="B113" s="102"/>
      <c r="C113" s="102"/>
      <c r="D113" s="120" t="s">
        <v>190</v>
      </c>
      <c r="E113" s="105"/>
      <c r="F113" s="105"/>
    </row>
    <row r="114" spans="1:6" ht="30" customHeight="1" x14ac:dyDescent="0.25"/>
    <row r="115" spans="1:6" ht="30" customHeight="1" x14ac:dyDescent="0.25"/>
    <row r="116" spans="1:6" ht="30" customHeight="1" x14ac:dyDescent="0.25"/>
    <row r="117" spans="1:6" ht="30" customHeight="1" x14ac:dyDescent="0.25"/>
  </sheetData>
  <mergeCells count="5">
    <mergeCell ref="A55:D55"/>
    <mergeCell ref="B6:C6"/>
    <mergeCell ref="A54:D54"/>
    <mergeCell ref="A5:D5"/>
    <mergeCell ref="A4:D4"/>
  </mergeCells>
  <printOptions horizontalCentered="1"/>
  <pageMargins left="0" right="0" top="0" bottom="0" header="0" footer="0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9"/>
  <sheetViews>
    <sheetView topLeftCell="A48" workbookViewId="0">
      <selection activeCell="A53" sqref="A53:D112"/>
    </sheetView>
  </sheetViews>
  <sheetFormatPr defaultRowHeight="15" x14ac:dyDescent="0.25"/>
  <cols>
    <col min="1" max="1" width="52" customWidth="1"/>
    <col min="2" max="2" width="13.5703125" customWidth="1"/>
    <col min="3" max="3" width="13" customWidth="1"/>
    <col min="4" max="4" width="51.140625" customWidth="1"/>
  </cols>
  <sheetData>
    <row r="2" spans="1:5" x14ac:dyDescent="0.25">
      <c r="B2" s="128"/>
    </row>
    <row r="3" spans="1:5" ht="21.75" customHeight="1" x14ac:dyDescent="0.25">
      <c r="A3" s="155" t="s">
        <v>240</v>
      </c>
      <c r="B3" s="155"/>
      <c r="C3" s="155"/>
      <c r="D3" s="155"/>
    </row>
    <row r="4" spans="1:5" ht="20.25" customHeight="1" x14ac:dyDescent="0.25">
      <c r="A4" s="154" t="s">
        <v>234</v>
      </c>
      <c r="B4" s="154"/>
      <c r="C4" s="154"/>
      <c r="D4" s="154"/>
    </row>
    <row r="5" spans="1:5" ht="21.75" customHeight="1" thickBot="1" x14ac:dyDescent="0.35">
      <c r="A5" s="1" t="s">
        <v>0</v>
      </c>
      <c r="B5" s="152"/>
      <c r="C5" s="152"/>
      <c r="D5" s="2" t="s">
        <v>1</v>
      </c>
    </row>
    <row r="6" spans="1:5" ht="27.95" customHeight="1" x14ac:dyDescent="0.25">
      <c r="A6" s="51" t="s">
        <v>2</v>
      </c>
      <c r="B6" s="52" t="s">
        <v>196</v>
      </c>
      <c r="C6" s="52" t="s">
        <v>4</v>
      </c>
      <c r="D6" s="53" t="s">
        <v>5</v>
      </c>
    </row>
    <row r="7" spans="1:5" ht="27.95" customHeight="1" x14ac:dyDescent="0.25">
      <c r="A7" s="54" t="s">
        <v>6</v>
      </c>
      <c r="B7" s="7">
        <f>B8+B28+B31+B38</f>
        <v>4740.1999999999989</v>
      </c>
      <c r="C7" s="8"/>
      <c r="D7" s="55" t="s">
        <v>7</v>
      </c>
    </row>
    <row r="8" spans="1:5" ht="27.95" customHeight="1" x14ac:dyDescent="0.25">
      <c r="A8" s="56" t="s">
        <v>175</v>
      </c>
      <c r="B8" s="7">
        <f>B9-B17</f>
        <v>9299.3999999999978</v>
      </c>
      <c r="C8" s="10"/>
      <c r="D8" s="55" t="s">
        <v>8</v>
      </c>
      <c r="E8" s="105"/>
    </row>
    <row r="9" spans="1:5" ht="27.95" customHeight="1" x14ac:dyDescent="0.25">
      <c r="A9" s="57" t="s">
        <v>9</v>
      </c>
      <c r="B9" s="7">
        <f>B10+B13+B16</f>
        <v>19985.399999999998</v>
      </c>
      <c r="C9" s="7"/>
      <c r="D9" s="58" t="s">
        <v>10</v>
      </c>
      <c r="E9" s="105"/>
    </row>
    <row r="10" spans="1:5" ht="27.95" customHeight="1" x14ac:dyDescent="0.25">
      <c r="A10" s="59" t="s">
        <v>11</v>
      </c>
      <c r="B10" s="7">
        <f>B11+B12</f>
        <v>18933.3</v>
      </c>
      <c r="C10" s="7"/>
      <c r="D10" s="60" t="s">
        <v>12</v>
      </c>
      <c r="E10" s="105"/>
    </row>
    <row r="11" spans="1:5" ht="27.95" customHeight="1" x14ac:dyDescent="0.25">
      <c r="A11" s="59" t="s">
        <v>13</v>
      </c>
      <c r="B11" s="7">
        <v>18933.3</v>
      </c>
      <c r="C11" s="7"/>
      <c r="D11" s="60" t="s">
        <v>14</v>
      </c>
      <c r="E11" s="105"/>
    </row>
    <row r="12" spans="1:5" ht="27.95" customHeight="1" x14ac:dyDescent="0.25">
      <c r="A12" s="59" t="s">
        <v>15</v>
      </c>
      <c r="B12" s="7">
        <v>0</v>
      </c>
      <c r="C12" s="7"/>
      <c r="D12" s="60" t="s">
        <v>16</v>
      </c>
      <c r="E12" s="105"/>
    </row>
    <row r="13" spans="1:5" ht="27.95" customHeight="1" x14ac:dyDescent="0.25">
      <c r="A13" s="59" t="s">
        <v>17</v>
      </c>
      <c r="B13" s="7">
        <f>B14+B15</f>
        <v>968.5</v>
      </c>
      <c r="C13" s="7"/>
      <c r="D13" s="60" t="s">
        <v>18</v>
      </c>
      <c r="E13" s="105"/>
    </row>
    <row r="14" spans="1:5" ht="27.95" customHeight="1" x14ac:dyDescent="0.25">
      <c r="A14" s="59" t="s">
        <v>19</v>
      </c>
      <c r="B14" s="7">
        <v>966.6</v>
      </c>
      <c r="C14" s="7"/>
      <c r="D14" s="60" t="s">
        <v>20</v>
      </c>
      <c r="E14" s="105"/>
    </row>
    <row r="15" spans="1:5" ht="27.95" customHeight="1" x14ac:dyDescent="0.25">
      <c r="A15" s="59" t="s">
        <v>15</v>
      </c>
      <c r="B15" s="7">
        <v>1.9</v>
      </c>
      <c r="C15" s="7"/>
      <c r="D15" s="60" t="s">
        <v>16</v>
      </c>
      <c r="E15" s="105"/>
    </row>
    <row r="16" spans="1:5" ht="27.95" customHeight="1" x14ac:dyDescent="0.25">
      <c r="A16" s="61" t="s">
        <v>21</v>
      </c>
      <c r="B16" s="7">
        <v>83.6</v>
      </c>
      <c r="C16" s="7"/>
      <c r="D16" s="60" t="s">
        <v>22</v>
      </c>
      <c r="E16" s="105"/>
    </row>
    <row r="17" spans="1:5" ht="27.95" customHeight="1" x14ac:dyDescent="0.25">
      <c r="A17" s="57" t="s">
        <v>23</v>
      </c>
      <c r="B17" s="7">
        <f>B18+B24</f>
        <v>10686</v>
      </c>
      <c r="C17" s="7">
        <f>C18+C24</f>
        <v>12571.800000000001</v>
      </c>
      <c r="D17" s="58" t="s">
        <v>24</v>
      </c>
      <c r="E17" s="105"/>
    </row>
    <row r="18" spans="1:5" ht="27.95" customHeight="1" x14ac:dyDescent="0.25">
      <c r="A18" s="62" t="s">
        <v>25</v>
      </c>
      <c r="B18" s="7">
        <f>B19+B20+B21+B22+B23</f>
        <v>2522.9999999999995</v>
      </c>
      <c r="C18" s="7">
        <f>C19+C20+C21+C22+C23</f>
        <v>2968.3000000000006</v>
      </c>
      <c r="D18" s="63" t="s">
        <v>26</v>
      </c>
      <c r="E18" s="105"/>
    </row>
    <row r="19" spans="1:5" ht="27.95" customHeight="1" x14ac:dyDescent="0.25">
      <c r="A19" s="64" t="s">
        <v>27</v>
      </c>
      <c r="B19" s="7">
        <v>656.3</v>
      </c>
      <c r="C19" s="7">
        <v>772.2</v>
      </c>
      <c r="D19" s="58" t="s">
        <v>28</v>
      </c>
      <c r="E19" s="105"/>
    </row>
    <row r="20" spans="1:5" ht="27.95" customHeight="1" x14ac:dyDescent="0.25">
      <c r="A20" s="64" t="s">
        <v>29</v>
      </c>
      <c r="B20" s="7">
        <v>571.79999999999995</v>
      </c>
      <c r="C20" s="7">
        <v>672.7</v>
      </c>
      <c r="D20" s="58" t="s">
        <v>30</v>
      </c>
      <c r="E20" s="105"/>
    </row>
    <row r="21" spans="1:5" ht="27.95" customHeight="1" x14ac:dyDescent="0.25">
      <c r="A21" s="62" t="s">
        <v>31</v>
      </c>
      <c r="B21" s="7">
        <v>1158.3</v>
      </c>
      <c r="C21" s="7">
        <v>1362.7</v>
      </c>
      <c r="D21" s="58" t="s">
        <v>32</v>
      </c>
      <c r="E21" s="105"/>
    </row>
    <row r="22" spans="1:5" ht="27.95" customHeight="1" x14ac:dyDescent="0.25">
      <c r="A22" s="62" t="s">
        <v>33</v>
      </c>
      <c r="B22" s="7">
        <v>135.1</v>
      </c>
      <c r="C22" s="7">
        <v>158.9</v>
      </c>
      <c r="D22" s="58" t="s">
        <v>34</v>
      </c>
      <c r="E22" s="105"/>
    </row>
    <row r="23" spans="1:5" ht="27.95" customHeight="1" x14ac:dyDescent="0.25">
      <c r="A23" s="62" t="s">
        <v>35</v>
      </c>
      <c r="B23" s="7">
        <v>1.5</v>
      </c>
      <c r="C23" s="7">
        <v>1.8</v>
      </c>
      <c r="D23" s="58" t="s">
        <v>36</v>
      </c>
      <c r="E23" s="105"/>
    </row>
    <row r="24" spans="1:5" ht="27.95" customHeight="1" x14ac:dyDescent="0.25">
      <c r="A24" s="62" t="s">
        <v>37</v>
      </c>
      <c r="B24" s="7">
        <f>B25+B26+B27</f>
        <v>8163</v>
      </c>
      <c r="C24" s="7">
        <f>C25+C26+C27</f>
        <v>9603.5</v>
      </c>
      <c r="D24" s="63" t="s">
        <v>38</v>
      </c>
      <c r="E24" s="105"/>
    </row>
    <row r="25" spans="1:5" ht="27.95" customHeight="1" x14ac:dyDescent="0.25">
      <c r="A25" s="65" t="s">
        <v>39</v>
      </c>
      <c r="B25" s="7">
        <v>2040.8</v>
      </c>
      <c r="C25" s="7">
        <v>2400.9</v>
      </c>
      <c r="D25" s="58" t="s">
        <v>40</v>
      </c>
      <c r="E25" s="105"/>
    </row>
    <row r="26" spans="1:5" ht="27.95" customHeight="1" x14ac:dyDescent="0.25">
      <c r="A26" s="65" t="s">
        <v>41</v>
      </c>
      <c r="B26" s="7">
        <v>6122.2</v>
      </c>
      <c r="C26" s="7">
        <v>7202.6</v>
      </c>
      <c r="D26" s="58" t="s">
        <v>42</v>
      </c>
      <c r="E26" s="105"/>
    </row>
    <row r="27" spans="1:5" ht="27.95" customHeight="1" x14ac:dyDescent="0.25">
      <c r="A27" s="65" t="s">
        <v>43</v>
      </c>
      <c r="B27" s="7">
        <v>0</v>
      </c>
      <c r="C27" s="7"/>
      <c r="D27" s="58" t="s">
        <v>44</v>
      </c>
      <c r="E27" s="105"/>
    </row>
    <row r="28" spans="1:5" ht="27.95" customHeight="1" x14ac:dyDescent="0.25">
      <c r="A28" s="56" t="s">
        <v>176</v>
      </c>
      <c r="B28" s="7">
        <f>B29-B30</f>
        <v>-3798.7999999999997</v>
      </c>
      <c r="C28" s="7"/>
      <c r="D28" s="55" t="s">
        <v>45</v>
      </c>
      <c r="E28" s="105"/>
    </row>
    <row r="29" spans="1:5" ht="27.95" customHeight="1" x14ac:dyDescent="0.25">
      <c r="A29" s="57" t="s">
        <v>46</v>
      </c>
      <c r="B29" s="7">
        <v>1386.1</v>
      </c>
      <c r="C29" s="7"/>
      <c r="D29" s="58" t="s">
        <v>47</v>
      </c>
      <c r="E29" s="105"/>
    </row>
    <row r="30" spans="1:5" ht="27.95" customHeight="1" x14ac:dyDescent="0.25">
      <c r="A30" s="57" t="s">
        <v>48</v>
      </c>
      <c r="B30" s="7">
        <v>5184.8999999999996</v>
      </c>
      <c r="C30" s="7"/>
      <c r="D30" s="66" t="s">
        <v>49</v>
      </c>
      <c r="E30" s="105"/>
    </row>
    <row r="31" spans="1:5" ht="27.95" customHeight="1" x14ac:dyDescent="0.25">
      <c r="A31" s="56" t="s">
        <v>177</v>
      </c>
      <c r="B31" s="7">
        <f>B32+B33</f>
        <v>-457.2</v>
      </c>
      <c r="C31" s="7"/>
      <c r="D31" s="55" t="s">
        <v>50</v>
      </c>
      <c r="E31" s="105"/>
    </row>
    <row r="32" spans="1:5" ht="27.95" customHeight="1" x14ac:dyDescent="0.25">
      <c r="A32" s="67" t="s">
        <v>51</v>
      </c>
      <c r="B32" s="7">
        <v>4.7</v>
      </c>
      <c r="C32" s="7"/>
      <c r="D32" s="68" t="s">
        <v>52</v>
      </c>
      <c r="E32" s="105"/>
    </row>
    <row r="33" spans="1:5" ht="27.95" customHeight="1" x14ac:dyDescent="0.25">
      <c r="A33" s="67" t="s">
        <v>53</v>
      </c>
      <c r="B33" s="7">
        <f>B34-B35</f>
        <v>-461.9</v>
      </c>
      <c r="C33" s="7"/>
      <c r="D33" s="68" t="s">
        <v>54</v>
      </c>
      <c r="E33" s="105"/>
    </row>
    <row r="34" spans="1:5" ht="27.95" customHeight="1" x14ac:dyDescent="0.25">
      <c r="A34" s="69" t="s">
        <v>55</v>
      </c>
      <c r="B34" s="7">
        <v>90.6</v>
      </c>
      <c r="C34" s="7"/>
      <c r="D34" s="68" t="s">
        <v>56</v>
      </c>
      <c r="E34" s="105"/>
    </row>
    <row r="35" spans="1:5" ht="27.95" customHeight="1" x14ac:dyDescent="0.25">
      <c r="A35" s="69" t="s">
        <v>57</v>
      </c>
      <c r="B35" s="7">
        <f>B36+B37</f>
        <v>552.5</v>
      </c>
      <c r="C35" s="7"/>
      <c r="D35" s="68" t="s">
        <v>58</v>
      </c>
      <c r="E35" s="105"/>
    </row>
    <row r="36" spans="1:5" ht="27.95" customHeight="1" x14ac:dyDescent="0.25">
      <c r="A36" s="70" t="s">
        <v>59</v>
      </c>
      <c r="B36" s="7">
        <v>28.3</v>
      </c>
      <c r="C36" s="7"/>
      <c r="D36" s="63" t="s">
        <v>178</v>
      </c>
      <c r="E36" s="105"/>
    </row>
    <row r="37" spans="1:5" ht="27.95" customHeight="1" x14ac:dyDescent="0.25">
      <c r="A37" s="70" t="s">
        <v>60</v>
      </c>
      <c r="B37" s="7">
        <v>524.20000000000005</v>
      </c>
      <c r="C37" s="7"/>
      <c r="D37" s="63" t="s">
        <v>179</v>
      </c>
      <c r="E37" s="105"/>
    </row>
    <row r="38" spans="1:5" ht="27.95" customHeight="1" x14ac:dyDescent="0.25">
      <c r="A38" s="56" t="s">
        <v>180</v>
      </c>
      <c r="B38" s="7">
        <f>B39+B40</f>
        <v>-303.2</v>
      </c>
      <c r="C38" s="7"/>
      <c r="D38" s="55" t="s">
        <v>61</v>
      </c>
      <c r="E38" s="105"/>
    </row>
    <row r="39" spans="1:5" ht="27.95" customHeight="1" x14ac:dyDescent="0.25">
      <c r="A39" s="98" t="s">
        <v>62</v>
      </c>
      <c r="B39" s="7">
        <v>-18.7</v>
      </c>
      <c r="C39" s="7"/>
      <c r="D39" s="138" t="s">
        <v>63</v>
      </c>
      <c r="E39" s="105"/>
    </row>
    <row r="40" spans="1:5" ht="27.95" customHeight="1" x14ac:dyDescent="0.25">
      <c r="A40" s="67" t="s">
        <v>64</v>
      </c>
      <c r="B40" s="7">
        <f>B41-B44</f>
        <v>-284.5</v>
      </c>
      <c r="C40" s="7"/>
      <c r="D40" s="58" t="s">
        <v>65</v>
      </c>
      <c r="E40" s="105"/>
    </row>
    <row r="41" spans="1:5" ht="27.95" customHeight="1" x14ac:dyDescent="0.25">
      <c r="A41" s="69" t="s">
        <v>181</v>
      </c>
      <c r="B41" s="7">
        <f>B42+B43</f>
        <v>196.1</v>
      </c>
      <c r="C41" s="7"/>
      <c r="D41" s="58" t="s">
        <v>66</v>
      </c>
      <c r="E41" s="105"/>
    </row>
    <row r="42" spans="1:5" ht="27.95" customHeight="1" x14ac:dyDescent="0.25">
      <c r="A42" s="73" t="s">
        <v>182</v>
      </c>
      <c r="B42" s="7">
        <v>185.4</v>
      </c>
      <c r="C42" s="7"/>
      <c r="D42" s="68" t="s">
        <v>67</v>
      </c>
      <c r="E42" s="105"/>
    </row>
    <row r="43" spans="1:5" ht="27.95" customHeight="1" x14ac:dyDescent="0.25">
      <c r="A43" s="97" t="s">
        <v>183</v>
      </c>
      <c r="B43" s="7">
        <v>10.7</v>
      </c>
      <c r="C43" s="7"/>
      <c r="D43" s="63" t="s">
        <v>68</v>
      </c>
      <c r="E43" s="105"/>
    </row>
    <row r="44" spans="1:5" ht="27.95" customHeight="1" x14ac:dyDescent="0.25">
      <c r="A44" s="69" t="s">
        <v>184</v>
      </c>
      <c r="B44" s="7">
        <v>480.6</v>
      </c>
      <c r="C44" s="7"/>
      <c r="D44" s="58" t="s">
        <v>69</v>
      </c>
      <c r="E44" s="105"/>
    </row>
    <row r="45" spans="1:5" ht="27.95" customHeight="1" x14ac:dyDescent="0.25">
      <c r="A45" s="73" t="s">
        <v>185</v>
      </c>
      <c r="B45" s="7">
        <v>0</v>
      </c>
      <c r="C45" s="7"/>
      <c r="D45" s="68" t="s">
        <v>70</v>
      </c>
      <c r="E45" s="105"/>
    </row>
    <row r="46" spans="1:5" ht="27.95" customHeight="1" x14ac:dyDescent="0.25">
      <c r="A46" s="97" t="s">
        <v>186</v>
      </c>
      <c r="B46" s="46">
        <f>B47+B48</f>
        <v>480.6</v>
      </c>
      <c r="C46" s="7"/>
      <c r="D46" s="63" t="s">
        <v>71</v>
      </c>
      <c r="E46" s="105"/>
    </row>
    <row r="47" spans="1:5" ht="27.95" customHeight="1" x14ac:dyDescent="0.25">
      <c r="A47" s="65" t="s">
        <v>72</v>
      </c>
      <c r="B47" s="7">
        <v>475.6</v>
      </c>
      <c r="C47" s="7"/>
      <c r="D47" s="58" t="s">
        <v>193</v>
      </c>
      <c r="E47" s="105"/>
    </row>
    <row r="48" spans="1:5" ht="27.95" customHeight="1" thickBot="1" x14ac:dyDescent="0.3">
      <c r="A48" s="74" t="s">
        <v>73</v>
      </c>
      <c r="B48" s="71">
        <v>5</v>
      </c>
      <c r="C48" s="71"/>
      <c r="D48" s="72" t="s">
        <v>194</v>
      </c>
      <c r="E48" s="105"/>
    </row>
    <row r="49" spans="1:5" ht="21.75" customHeight="1" x14ac:dyDescent="0.25">
      <c r="A49" s="99" t="s">
        <v>74</v>
      </c>
      <c r="B49" s="102"/>
      <c r="C49" s="102"/>
      <c r="D49" s="100" t="s">
        <v>75</v>
      </c>
      <c r="E49" s="105"/>
    </row>
    <row r="50" spans="1:5" ht="30" customHeight="1" x14ac:dyDescent="0.25">
      <c r="A50" s="106" t="s">
        <v>207</v>
      </c>
      <c r="B50" s="101"/>
      <c r="C50" s="102"/>
      <c r="D50" s="103" t="s">
        <v>208</v>
      </c>
      <c r="E50" s="105"/>
    </row>
    <row r="51" spans="1:5" ht="16.5" customHeight="1" x14ac:dyDescent="0.25">
      <c r="A51" s="107" t="s">
        <v>187</v>
      </c>
      <c r="B51" s="102"/>
      <c r="C51" s="102"/>
      <c r="D51" s="102" t="s">
        <v>188</v>
      </c>
      <c r="E51" s="105"/>
    </row>
    <row r="52" spans="1:5" ht="30" customHeight="1" x14ac:dyDescent="0.25">
      <c r="A52" s="108"/>
      <c r="B52" s="15"/>
      <c r="C52" s="15"/>
      <c r="D52" s="15"/>
      <c r="E52" s="105"/>
    </row>
    <row r="53" spans="1:5" ht="24.95" customHeight="1" x14ac:dyDescent="0.25">
      <c r="A53" s="153" t="s">
        <v>240</v>
      </c>
      <c r="B53" s="153"/>
      <c r="C53" s="153"/>
      <c r="D53" s="153"/>
      <c r="E53" s="105"/>
    </row>
    <row r="54" spans="1:5" ht="24.95" customHeight="1" x14ac:dyDescent="0.25">
      <c r="A54" s="151" t="s">
        <v>234</v>
      </c>
      <c r="B54" s="151"/>
      <c r="C54" s="151"/>
      <c r="D54" s="151"/>
      <c r="E54" s="105"/>
    </row>
    <row r="55" spans="1:5" ht="24.95" customHeight="1" thickBot="1" x14ac:dyDescent="0.35">
      <c r="A55" s="116" t="s">
        <v>76</v>
      </c>
      <c r="B55" s="114"/>
      <c r="C55" s="110"/>
      <c r="D55" s="117" t="s">
        <v>1</v>
      </c>
      <c r="E55" s="105"/>
    </row>
    <row r="56" spans="1:5" ht="24.95" customHeight="1" x14ac:dyDescent="0.25">
      <c r="A56" s="75" t="s">
        <v>2</v>
      </c>
      <c r="B56" s="49" t="s">
        <v>3</v>
      </c>
      <c r="C56" s="49" t="s">
        <v>4</v>
      </c>
      <c r="D56" s="81" t="s">
        <v>77</v>
      </c>
      <c r="E56" s="105"/>
    </row>
    <row r="57" spans="1:5" ht="24.95" customHeight="1" x14ac:dyDescent="0.25">
      <c r="A57" s="76" t="s">
        <v>78</v>
      </c>
      <c r="B57" s="7">
        <f>B58-B59</f>
        <v>-3.2</v>
      </c>
      <c r="C57" s="17"/>
      <c r="D57" s="77" t="s">
        <v>79</v>
      </c>
      <c r="E57" s="105"/>
    </row>
    <row r="58" spans="1:5" ht="24.95" customHeight="1" x14ac:dyDescent="0.25">
      <c r="A58" s="78" t="s">
        <v>80</v>
      </c>
      <c r="B58" s="7">
        <v>0</v>
      </c>
      <c r="C58" s="17"/>
      <c r="D58" s="79" t="s">
        <v>81</v>
      </c>
      <c r="E58" s="105"/>
    </row>
    <row r="59" spans="1:5" ht="24.95" customHeight="1" x14ac:dyDescent="0.25">
      <c r="A59" s="78" t="s">
        <v>82</v>
      </c>
      <c r="B59" s="126">
        <v>3.2</v>
      </c>
      <c r="C59" s="17"/>
      <c r="D59" s="82" t="s">
        <v>83</v>
      </c>
      <c r="E59" s="105"/>
    </row>
    <row r="60" spans="1:5" ht="24.95" customHeight="1" x14ac:dyDescent="0.25">
      <c r="A60" s="83" t="s">
        <v>84</v>
      </c>
      <c r="B60" s="7">
        <f>B61+B64+B79+B95</f>
        <v>3491.1</v>
      </c>
      <c r="C60" s="17"/>
      <c r="D60" s="77" t="s">
        <v>85</v>
      </c>
      <c r="E60" s="105"/>
    </row>
    <row r="61" spans="1:5" ht="24.95" customHeight="1" x14ac:dyDescent="0.25">
      <c r="A61" s="84" t="s">
        <v>86</v>
      </c>
      <c r="B61" s="7">
        <f>B62-B63</f>
        <v>350.09999999999997</v>
      </c>
      <c r="C61" s="17"/>
      <c r="D61" s="77" t="s">
        <v>87</v>
      </c>
      <c r="E61" s="105"/>
    </row>
    <row r="62" spans="1:5" ht="24.95" customHeight="1" x14ac:dyDescent="0.25">
      <c r="A62" s="78" t="s">
        <v>88</v>
      </c>
      <c r="B62" s="7">
        <v>36.4</v>
      </c>
      <c r="C62" s="17"/>
      <c r="D62" s="80" t="s">
        <v>89</v>
      </c>
      <c r="E62" s="105"/>
    </row>
    <row r="63" spans="1:5" ht="24.95" customHeight="1" x14ac:dyDescent="0.25">
      <c r="A63" s="78" t="s">
        <v>90</v>
      </c>
      <c r="B63" s="104">
        <v>-313.7</v>
      </c>
      <c r="C63" s="17"/>
      <c r="D63" s="80" t="s">
        <v>91</v>
      </c>
      <c r="E63" s="105"/>
    </row>
    <row r="64" spans="1:5" ht="24.95" customHeight="1" x14ac:dyDescent="0.25">
      <c r="A64" s="84" t="s">
        <v>92</v>
      </c>
      <c r="B64" s="20">
        <f>B65-B72</f>
        <v>-1475.5</v>
      </c>
      <c r="C64" s="17"/>
      <c r="D64" s="77" t="s">
        <v>93</v>
      </c>
      <c r="E64" s="105"/>
    </row>
    <row r="65" spans="1:5" ht="24.95" customHeight="1" x14ac:dyDescent="0.25">
      <c r="A65" s="85" t="s">
        <v>94</v>
      </c>
      <c r="B65" s="20">
        <f>B66+B69</f>
        <v>-1650.8</v>
      </c>
      <c r="C65" s="17"/>
      <c r="D65" s="80" t="s">
        <v>95</v>
      </c>
      <c r="E65" s="105"/>
    </row>
    <row r="66" spans="1:5" ht="24.95" customHeight="1" x14ac:dyDescent="0.25">
      <c r="A66" s="86" t="s">
        <v>96</v>
      </c>
      <c r="B66" s="20">
        <f>B67-B68</f>
        <v>-1650.8</v>
      </c>
      <c r="C66" s="17"/>
      <c r="D66" s="80" t="s">
        <v>97</v>
      </c>
      <c r="E66" s="105"/>
    </row>
    <row r="67" spans="1:5" ht="24.95" customHeight="1" x14ac:dyDescent="0.25">
      <c r="A67" s="86" t="s">
        <v>98</v>
      </c>
      <c r="B67" s="20">
        <v>199.9</v>
      </c>
      <c r="C67" s="17"/>
      <c r="D67" s="80" t="s">
        <v>99</v>
      </c>
      <c r="E67" s="105"/>
    </row>
    <row r="68" spans="1:5" ht="24.95" customHeight="1" x14ac:dyDescent="0.25">
      <c r="A68" s="86" t="s">
        <v>100</v>
      </c>
      <c r="B68" s="20">
        <v>1850.7</v>
      </c>
      <c r="C68" s="17"/>
      <c r="D68" s="80" t="s">
        <v>101</v>
      </c>
      <c r="E68" s="105"/>
    </row>
    <row r="69" spans="1:5" ht="24.95" customHeight="1" x14ac:dyDescent="0.25">
      <c r="A69" s="86" t="s">
        <v>102</v>
      </c>
      <c r="B69" s="20">
        <f>B70-B71</f>
        <v>0</v>
      </c>
      <c r="C69" s="17"/>
      <c r="D69" s="80" t="s">
        <v>103</v>
      </c>
      <c r="E69" s="105"/>
    </row>
    <row r="70" spans="1:5" ht="24.95" customHeight="1" x14ac:dyDescent="0.25">
      <c r="A70" s="86" t="s">
        <v>104</v>
      </c>
      <c r="B70" s="20">
        <v>0</v>
      </c>
      <c r="C70" s="17"/>
      <c r="D70" s="80" t="s">
        <v>99</v>
      </c>
      <c r="E70" s="105"/>
    </row>
    <row r="71" spans="1:5" ht="24.95" customHeight="1" x14ac:dyDescent="0.25">
      <c r="A71" s="86" t="s">
        <v>105</v>
      </c>
      <c r="B71" s="20">
        <v>0</v>
      </c>
      <c r="C71" s="17"/>
      <c r="D71" s="80" t="s">
        <v>101</v>
      </c>
      <c r="E71" s="105"/>
    </row>
    <row r="72" spans="1:5" ht="24.95" customHeight="1" x14ac:dyDescent="0.25">
      <c r="A72" s="85" t="s">
        <v>106</v>
      </c>
      <c r="B72" s="20">
        <f>B73+B76</f>
        <v>-175.3</v>
      </c>
      <c r="C72" s="17"/>
      <c r="D72" s="82" t="s">
        <v>107</v>
      </c>
      <c r="E72" s="105"/>
    </row>
    <row r="73" spans="1:5" ht="24.95" customHeight="1" x14ac:dyDescent="0.25">
      <c r="A73" s="86" t="s">
        <v>108</v>
      </c>
      <c r="B73" s="20">
        <f>B74-B75</f>
        <v>-174.3</v>
      </c>
      <c r="C73" s="17"/>
      <c r="D73" s="80" t="s">
        <v>97</v>
      </c>
      <c r="E73" s="105"/>
    </row>
    <row r="74" spans="1:5" ht="24.95" customHeight="1" x14ac:dyDescent="0.25">
      <c r="A74" s="86" t="s">
        <v>109</v>
      </c>
      <c r="B74" s="20">
        <v>0</v>
      </c>
      <c r="C74" s="17"/>
      <c r="D74" s="80" t="s">
        <v>99</v>
      </c>
      <c r="E74" s="105"/>
    </row>
    <row r="75" spans="1:5" ht="24.95" customHeight="1" x14ac:dyDescent="0.25">
      <c r="A75" s="86" t="s">
        <v>105</v>
      </c>
      <c r="B75" s="20">
        <v>174.3</v>
      </c>
      <c r="C75" s="17"/>
      <c r="D75" s="80" t="s">
        <v>101</v>
      </c>
      <c r="E75" s="105"/>
    </row>
    <row r="76" spans="1:5" ht="24.95" customHeight="1" x14ac:dyDescent="0.25">
      <c r="A76" s="86" t="s">
        <v>110</v>
      </c>
      <c r="B76" s="20">
        <f>B77-B78</f>
        <v>-1</v>
      </c>
      <c r="C76" s="17"/>
      <c r="D76" s="80" t="s">
        <v>103</v>
      </c>
      <c r="E76" s="105"/>
    </row>
    <row r="77" spans="1:5" ht="24.95" customHeight="1" x14ac:dyDescent="0.25">
      <c r="A77" s="86" t="s">
        <v>109</v>
      </c>
      <c r="B77" s="20">
        <v>0.3</v>
      </c>
      <c r="C77" s="17"/>
      <c r="D77" s="80" t="s">
        <v>111</v>
      </c>
      <c r="E77" s="105"/>
    </row>
    <row r="78" spans="1:5" ht="24.95" customHeight="1" x14ac:dyDescent="0.25">
      <c r="A78" s="86" t="s">
        <v>112</v>
      </c>
      <c r="B78" s="20">
        <v>1.3</v>
      </c>
      <c r="C78" s="17"/>
      <c r="D78" s="80" t="s">
        <v>113</v>
      </c>
      <c r="E78" s="105"/>
    </row>
    <row r="79" spans="1:5" ht="24.95" customHeight="1" x14ac:dyDescent="0.25">
      <c r="A79" s="84" t="s">
        <v>114</v>
      </c>
      <c r="B79" s="7">
        <f>B80+B91+B94</f>
        <v>2498.6</v>
      </c>
      <c r="C79" s="17"/>
      <c r="D79" s="77" t="s">
        <v>115</v>
      </c>
      <c r="E79" s="105"/>
    </row>
    <row r="80" spans="1:5" ht="24.95" customHeight="1" x14ac:dyDescent="0.25">
      <c r="A80" s="86" t="s">
        <v>116</v>
      </c>
      <c r="B80" s="7">
        <f>B81-B86</f>
        <v>1390.9</v>
      </c>
      <c r="C80" s="17"/>
      <c r="D80" s="79" t="s">
        <v>117</v>
      </c>
      <c r="E80" s="105"/>
    </row>
    <row r="81" spans="1:5" ht="24.95" customHeight="1" x14ac:dyDescent="0.25">
      <c r="A81" s="85" t="s">
        <v>118</v>
      </c>
      <c r="B81" s="7">
        <f>B82+B83+B84+B85</f>
        <v>1896.5</v>
      </c>
      <c r="C81" s="17"/>
      <c r="D81" s="80" t="s">
        <v>119</v>
      </c>
      <c r="E81" s="105"/>
    </row>
    <row r="82" spans="1:5" ht="24.95" customHeight="1" x14ac:dyDescent="0.25">
      <c r="A82" s="86" t="s">
        <v>120</v>
      </c>
      <c r="B82" s="7">
        <v>0</v>
      </c>
      <c r="C82" s="17"/>
      <c r="D82" s="80" t="s">
        <v>121</v>
      </c>
      <c r="E82" s="105"/>
    </row>
    <row r="83" spans="1:5" ht="24.95" customHeight="1" x14ac:dyDescent="0.25">
      <c r="A83" s="87" t="s">
        <v>122</v>
      </c>
      <c r="B83" s="27">
        <v>1023.4</v>
      </c>
      <c r="C83" s="17"/>
      <c r="D83" s="80" t="s">
        <v>123</v>
      </c>
      <c r="E83" s="105"/>
    </row>
    <row r="84" spans="1:5" ht="24.95" customHeight="1" x14ac:dyDescent="0.25">
      <c r="A84" s="86" t="s">
        <v>124</v>
      </c>
      <c r="B84" s="7">
        <v>873.1</v>
      </c>
      <c r="C84" s="17"/>
      <c r="D84" s="80" t="s">
        <v>125</v>
      </c>
      <c r="E84" s="105"/>
    </row>
    <row r="85" spans="1:5" ht="24.95" customHeight="1" x14ac:dyDescent="0.25">
      <c r="A85" s="86" t="s">
        <v>126</v>
      </c>
      <c r="B85" s="7">
        <v>0</v>
      </c>
      <c r="C85" s="17"/>
      <c r="D85" s="80" t="s">
        <v>127</v>
      </c>
      <c r="E85" s="105"/>
    </row>
    <row r="86" spans="1:5" ht="24.95" customHeight="1" x14ac:dyDescent="0.25">
      <c r="A86" s="85" t="s">
        <v>106</v>
      </c>
      <c r="B86" s="7">
        <f>B87+B88+B89+B90</f>
        <v>505.6</v>
      </c>
      <c r="C86" s="17"/>
      <c r="D86" s="82" t="s">
        <v>128</v>
      </c>
      <c r="E86" s="105"/>
    </row>
    <row r="87" spans="1:5" ht="24.95" customHeight="1" x14ac:dyDescent="0.25">
      <c r="A87" s="86" t="s">
        <v>129</v>
      </c>
      <c r="B87" s="7">
        <v>-963.6</v>
      </c>
      <c r="C87" s="17"/>
      <c r="D87" s="80" t="s">
        <v>130</v>
      </c>
      <c r="E87" s="105"/>
    </row>
    <row r="88" spans="1:5" ht="24.95" customHeight="1" x14ac:dyDescent="0.25">
      <c r="A88" s="86" t="s">
        <v>131</v>
      </c>
      <c r="B88" s="7">
        <v>1763.7</v>
      </c>
      <c r="C88" s="17"/>
      <c r="D88" s="80" t="s">
        <v>132</v>
      </c>
      <c r="E88" s="105"/>
    </row>
    <row r="89" spans="1:5" ht="24.95" customHeight="1" x14ac:dyDescent="0.25">
      <c r="A89" s="86" t="s">
        <v>133</v>
      </c>
      <c r="B89" s="7">
        <v>-294.5</v>
      </c>
      <c r="C89" s="17"/>
      <c r="D89" s="80" t="s">
        <v>134</v>
      </c>
      <c r="E89" s="105"/>
    </row>
    <row r="90" spans="1:5" ht="24.95" customHeight="1" x14ac:dyDescent="0.25">
      <c r="A90" s="86" t="s">
        <v>124</v>
      </c>
      <c r="B90" s="7">
        <v>0</v>
      </c>
      <c r="C90" s="17"/>
      <c r="D90" s="80" t="s">
        <v>125</v>
      </c>
      <c r="E90" s="105"/>
    </row>
    <row r="91" spans="1:5" ht="24.95" customHeight="1" x14ac:dyDescent="0.25">
      <c r="A91" s="87" t="s">
        <v>135</v>
      </c>
      <c r="B91" s="7">
        <f>B92-B93</f>
        <v>712.5</v>
      </c>
      <c r="C91" s="17"/>
      <c r="D91" s="79" t="s">
        <v>209</v>
      </c>
      <c r="E91" s="105"/>
    </row>
    <row r="92" spans="1:5" ht="24.95" customHeight="1" x14ac:dyDescent="0.25">
      <c r="A92" s="85" t="s">
        <v>137</v>
      </c>
      <c r="B92" s="7">
        <v>731.5</v>
      </c>
      <c r="C92" s="17"/>
      <c r="D92" s="79" t="s">
        <v>138</v>
      </c>
      <c r="E92" s="105"/>
    </row>
    <row r="93" spans="1:5" ht="24.95" customHeight="1" x14ac:dyDescent="0.25">
      <c r="A93" s="85" t="s">
        <v>139</v>
      </c>
      <c r="B93" s="7">
        <v>19</v>
      </c>
      <c r="C93" s="17"/>
      <c r="D93" s="79" t="s">
        <v>140</v>
      </c>
      <c r="E93" s="105"/>
    </row>
    <row r="94" spans="1:5" ht="24.95" customHeight="1" x14ac:dyDescent="0.25">
      <c r="A94" s="84" t="s">
        <v>141</v>
      </c>
      <c r="B94" s="27">
        <v>395.2</v>
      </c>
      <c r="C94" s="17"/>
      <c r="D94" s="79" t="s">
        <v>142</v>
      </c>
      <c r="E94" s="105"/>
    </row>
    <row r="95" spans="1:5" ht="24.95" customHeight="1" x14ac:dyDescent="0.25">
      <c r="A95" s="84" t="s">
        <v>143</v>
      </c>
      <c r="B95" s="7">
        <f>B98</f>
        <v>2117.9</v>
      </c>
      <c r="C95" s="17"/>
      <c r="D95" s="77" t="s">
        <v>144</v>
      </c>
      <c r="E95" s="105"/>
    </row>
    <row r="96" spans="1:5" ht="24.95" customHeight="1" x14ac:dyDescent="0.25">
      <c r="A96" s="86" t="s">
        <v>145</v>
      </c>
      <c r="B96" s="7">
        <f>B97</f>
        <v>2117.9</v>
      </c>
      <c r="C96" s="17"/>
      <c r="D96" s="80" t="s">
        <v>146</v>
      </c>
      <c r="E96" s="105"/>
    </row>
    <row r="97" spans="1:5" ht="24.95" customHeight="1" x14ac:dyDescent="0.25">
      <c r="A97" s="86" t="s">
        <v>147</v>
      </c>
      <c r="B97" s="7">
        <f>B98</f>
        <v>2117.9</v>
      </c>
      <c r="C97" s="17"/>
      <c r="D97" s="80" t="s">
        <v>148</v>
      </c>
      <c r="E97" s="105"/>
    </row>
    <row r="98" spans="1:5" ht="24.95" customHeight="1" x14ac:dyDescent="0.25">
      <c r="A98" s="86" t="s">
        <v>149</v>
      </c>
      <c r="B98" s="7">
        <f>B99+B100+B101+B102</f>
        <v>2117.9</v>
      </c>
      <c r="C98" s="17"/>
      <c r="D98" s="80" t="s">
        <v>150</v>
      </c>
      <c r="E98" s="105"/>
    </row>
    <row r="99" spans="1:5" ht="24.95" customHeight="1" x14ac:dyDescent="0.25">
      <c r="A99" s="88" t="s">
        <v>151</v>
      </c>
      <c r="B99" s="126">
        <v>0</v>
      </c>
      <c r="C99" s="17"/>
      <c r="D99" s="127" t="s">
        <v>152</v>
      </c>
      <c r="E99" s="105"/>
    </row>
    <row r="100" spans="1:5" ht="24.95" customHeight="1" x14ac:dyDescent="0.25">
      <c r="A100" s="88" t="s">
        <v>153</v>
      </c>
      <c r="B100" s="126">
        <v>2232.9</v>
      </c>
      <c r="C100" s="17"/>
      <c r="D100" s="127" t="s">
        <v>154</v>
      </c>
      <c r="E100" s="105"/>
    </row>
    <row r="101" spans="1:5" ht="24.95" customHeight="1" x14ac:dyDescent="0.25">
      <c r="A101" s="88" t="s">
        <v>155</v>
      </c>
      <c r="B101" s="126">
        <v>0</v>
      </c>
      <c r="C101" s="17"/>
      <c r="D101" s="127" t="s">
        <v>156</v>
      </c>
      <c r="E101" s="105"/>
    </row>
    <row r="102" spans="1:5" ht="24.95" customHeight="1" x14ac:dyDescent="0.25">
      <c r="A102" s="88" t="s">
        <v>157</v>
      </c>
      <c r="B102" s="126">
        <f>B103+B106+B110</f>
        <v>-115</v>
      </c>
      <c r="C102" s="17"/>
      <c r="D102" s="127" t="s">
        <v>158</v>
      </c>
      <c r="E102" s="105"/>
    </row>
    <row r="103" spans="1:5" ht="24.95" customHeight="1" x14ac:dyDescent="0.25">
      <c r="A103" s="85" t="s">
        <v>159</v>
      </c>
      <c r="B103" s="7">
        <f>B104+B105</f>
        <v>1372.8</v>
      </c>
      <c r="C103" s="17"/>
      <c r="D103" s="80" t="s">
        <v>160</v>
      </c>
      <c r="E103" s="105"/>
    </row>
    <row r="104" spans="1:5" ht="24.95" customHeight="1" x14ac:dyDescent="0.25">
      <c r="A104" s="139" t="s">
        <v>161</v>
      </c>
      <c r="B104" s="7">
        <v>1374.6</v>
      </c>
      <c r="C104" s="17"/>
      <c r="D104" s="79" t="s">
        <v>162</v>
      </c>
      <c r="E104" s="105"/>
    </row>
    <row r="105" spans="1:5" ht="24.95" customHeight="1" x14ac:dyDescent="0.25">
      <c r="A105" s="85" t="s">
        <v>163</v>
      </c>
      <c r="B105" s="7">
        <v>-1.8</v>
      </c>
      <c r="C105" s="17"/>
      <c r="D105" s="79" t="s">
        <v>164</v>
      </c>
      <c r="E105" s="105"/>
    </row>
    <row r="106" spans="1:5" ht="24.95" customHeight="1" x14ac:dyDescent="0.25">
      <c r="A106" s="85" t="s">
        <v>165</v>
      </c>
      <c r="B106" s="7">
        <f>B107+B108+B109</f>
        <v>-1487.8</v>
      </c>
      <c r="C106" s="17"/>
      <c r="D106" s="80" t="s">
        <v>166</v>
      </c>
      <c r="E106" s="105"/>
    </row>
    <row r="107" spans="1:5" ht="24.95" customHeight="1" x14ac:dyDescent="0.25">
      <c r="A107" s="91" t="s">
        <v>197</v>
      </c>
      <c r="B107" s="7">
        <v>0</v>
      </c>
      <c r="C107" s="17"/>
      <c r="D107" s="79" t="s">
        <v>168</v>
      </c>
      <c r="E107" s="105"/>
    </row>
    <row r="108" spans="1:5" ht="24.95" customHeight="1" x14ac:dyDescent="0.25">
      <c r="A108" s="91" t="s">
        <v>198</v>
      </c>
      <c r="B108" s="7">
        <v>0</v>
      </c>
      <c r="C108" s="17"/>
      <c r="D108" s="79" t="s">
        <v>170</v>
      </c>
      <c r="E108" s="105"/>
    </row>
    <row r="109" spans="1:5" ht="24.95" customHeight="1" x14ac:dyDescent="0.25">
      <c r="A109" s="92" t="s">
        <v>222</v>
      </c>
      <c r="B109" s="7">
        <v>-1487.8</v>
      </c>
      <c r="C109" s="17"/>
      <c r="D109" s="82" t="s">
        <v>191</v>
      </c>
      <c r="E109" s="105"/>
    </row>
    <row r="110" spans="1:5" ht="24.95" customHeight="1" x14ac:dyDescent="0.25">
      <c r="A110" s="85" t="s">
        <v>172</v>
      </c>
      <c r="B110" s="7">
        <v>0</v>
      </c>
      <c r="C110" s="17"/>
      <c r="D110" s="80" t="s">
        <v>173</v>
      </c>
      <c r="E110" s="105"/>
    </row>
    <row r="111" spans="1:5" ht="24.95" customHeight="1" thickBot="1" x14ac:dyDescent="0.3">
      <c r="A111" s="140" t="s">
        <v>174</v>
      </c>
      <c r="B111" s="71">
        <f>B60-(B7+B57)</f>
        <v>-1245.8999999999992</v>
      </c>
      <c r="C111" s="121"/>
      <c r="D111" s="93" t="s">
        <v>195</v>
      </c>
      <c r="E111" s="105"/>
    </row>
    <row r="112" spans="1:5" ht="24.95" customHeight="1" x14ac:dyDescent="0.25">
      <c r="A112" s="42" t="s">
        <v>189</v>
      </c>
      <c r="B112" s="102"/>
      <c r="C112" s="102"/>
      <c r="D112" s="120" t="s">
        <v>190</v>
      </c>
      <c r="E112" s="105"/>
    </row>
    <row r="113" spans="2:2" ht="30" customHeight="1" x14ac:dyDescent="0.25"/>
    <row r="114" spans="2:2" ht="30" customHeight="1" x14ac:dyDescent="0.25"/>
    <row r="115" spans="2:2" ht="30" customHeight="1" x14ac:dyDescent="0.25">
      <c r="B115" s="94"/>
    </row>
    <row r="116" spans="2:2" ht="30" customHeight="1" x14ac:dyDescent="0.25"/>
    <row r="117" spans="2:2" ht="30" customHeight="1" x14ac:dyDescent="0.25"/>
    <row r="118" spans="2:2" ht="30" customHeight="1" x14ac:dyDescent="0.25"/>
    <row r="119" spans="2:2" ht="30" customHeight="1" x14ac:dyDescent="0.25"/>
    <row r="120" spans="2:2" ht="30" customHeight="1" x14ac:dyDescent="0.25"/>
    <row r="121" spans="2:2" ht="30" customHeight="1" x14ac:dyDescent="0.25"/>
    <row r="122" spans="2:2" ht="30" customHeight="1" x14ac:dyDescent="0.25"/>
    <row r="123" spans="2:2" ht="30" customHeight="1" x14ac:dyDescent="0.25"/>
    <row r="124" spans="2:2" ht="30" customHeight="1" x14ac:dyDescent="0.25"/>
    <row r="125" spans="2:2" ht="30" customHeight="1" x14ac:dyDescent="0.25"/>
    <row r="126" spans="2:2" ht="30" customHeight="1" x14ac:dyDescent="0.25"/>
    <row r="127" spans="2:2" ht="30" customHeight="1" x14ac:dyDescent="0.25"/>
    <row r="128" spans="2:2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</sheetData>
  <mergeCells count="5">
    <mergeCell ref="A54:D54"/>
    <mergeCell ref="B5:C5"/>
    <mergeCell ref="A53:D53"/>
    <mergeCell ref="A4:D4"/>
    <mergeCell ref="A3:D3"/>
  </mergeCells>
  <printOptions horizontalCentered="1"/>
  <pageMargins left="0" right="0" top="0" bottom="0" header="0" footer="0"/>
  <pageSetup scale="5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8"/>
  <sheetViews>
    <sheetView topLeftCell="A49" workbookViewId="0">
      <selection activeCell="A54" sqref="A54:D113"/>
    </sheetView>
  </sheetViews>
  <sheetFormatPr defaultRowHeight="15" x14ac:dyDescent="0.25"/>
  <cols>
    <col min="1" max="1" width="54.42578125" customWidth="1"/>
    <col min="2" max="2" width="13.42578125" customWidth="1"/>
    <col min="3" max="3" width="12.28515625" customWidth="1"/>
    <col min="4" max="4" width="52.140625" customWidth="1"/>
  </cols>
  <sheetData>
    <row r="2" spans="1:5" x14ac:dyDescent="0.25">
      <c r="B2" s="128"/>
    </row>
    <row r="3" spans="1:5" ht="24.95" customHeight="1" x14ac:dyDescent="0.25">
      <c r="A3" s="155" t="s">
        <v>232</v>
      </c>
      <c r="B3" s="155"/>
      <c r="C3" s="155"/>
      <c r="D3" s="155"/>
    </row>
    <row r="4" spans="1:5" ht="24.95" customHeight="1" x14ac:dyDescent="0.25">
      <c r="A4" s="154" t="s">
        <v>233</v>
      </c>
      <c r="B4" s="154"/>
      <c r="C4" s="154"/>
      <c r="D4" s="154"/>
    </row>
    <row r="5" spans="1:5" ht="24.95" customHeight="1" thickBot="1" x14ac:dyDescent="0.35">
      <c r="A5" s="1" t="s">
        <v>0</v>
      </c>
      <c r="B5" s="148"/>
      <c r="C5" s="149"/>
      <c r="D5" s="2" t="s">
        <v>1</v>
      </c>
    </row>
    <row r="6" spans="1:5" ht="24.95" customHeight="1" x14ac:dyDescent="0.25">
      <c r="A6" s="51" t="s">
        <v>2</v>
      </c>
      <c r="B6" s="52" t="s">
        <v>196</v>
      </c>
      <c r="C6" s="52" t="s">
        <v>4</v>
      </c>
      <c r="D6" s="53" t="s">
        <v>5</v>
      </c>
    </row>
    <row r="7" spans="1:5" ht="24.95" customHeight="1" x14ac:dyDescent="0.25">
      <c r="A7" s="54" t="s">
        <v>6</v>
      </c>
      <c r="B7" s="7">
        <f>B8+B28+B31+B38</f>
        <v>5621.6000000000013</v>
      </c>
      <c r="C7" s="8"/>
      <c r="D7" s="55" t="s">
        <v>7</v>
      </c>
    </row>
    <row r="8" spans="1:5" ht="24.95" customHeight="1" x14ac:dyDescent="0.25">
      <c r="A8" s="56" t="s">
        <v>175</v>
      </c>
      <c r="B8" s="7">
        <f>B9-B17</f>
        <v>10031.000000000002</v>
      </c>
      <c r="C8" s="10"/>
      <c r="D8" s="55" t="s">
        <v>8</v>
      </c>
      <c r="E8" s="105"/>
    </row>
    <row r="9" spans="1:5" ht="24.95" customHeight="1" x14ac:dyDescent="0.25">
      <c r="A9" s="57" t="s">
        <v>9</v>
      </c>
      <c r="B9" s="7">
        <f>B10+B13+B16</f>
        <v>20679.400000000001</v>
      </c>
      <c r="C9" s="7"/>
      <c r="D9" s="58" t="s">
        <v>10</v>
      </c>
      <c r="E9" s="105"/>
    </row>
    <row r="10" spans="1:5" ht="24.95" customHeight="1" x14ac:dyDescent="0.25">
      <c r="A10" s="59" t="s">
        <v>11</v>
      </c>
      <c r="B10" s="7">
        <f>B11+B12</f>
        <v>19578.5</v>
      </c>
      <c r="C10" s="7"/>
      <c r="D10" s="60" t="s">
        <v>12</v>
      </c>
      <c r="E10" s="105"/>
    </row>
    <row r="11" spans="1:5" ht="24.95" customHeight="1" x14ac:dyDescent="0.25">
      <c r="A11" s="59" t="s">
        <v>13</v>
      </c>
      <c r="B11" s="7">
        <v>19578.5</v>
      </c>
      <c r="C11" s="7"/>
      <c r="D11" s="60" t="s">
        <v>214</v>
      </c>
      <c r="E11" s="105"/>
    </row>
    <row r="12" spans="1:5" ht="24.95" customHeight="1" x14ac:dyDescent="0.25">
      <c r="A12" s="59" t="s">
        <v>15</v>
      </c>
      <c r="B12" s="7">
        <v>0</v>
      </c>
      <c r="C12" s="7"/>
      <c r="D12" s="60" t="s">
        <v>16</v>
      </c>
      <c r="E12" s="105"/>
    </row>
    <row r="13" spans="1:5" ht="24.95" customHeight="1" x14ac:dyDescent="0.25">
      <c r="A13" s="59" t="s">
        <v>17</v>
      </c>
      <c r="B13" s="7">
        <f>B14+B15</f>
        <v>1027.4000000000001</v>
      </c>
      <c r="C13" s="7"/>
      <c r="D13" s="60" t="s">
        <v>18</v>
      </c>
      <c r="E13" s="105"/>
    </row>
    <row r="14" spans="1:5" ht="24.95" customHeight="1" x14ac:dyDescent="0.25">
      <c r="A14" s="59" t="s">
        <v>19</v>
      </c>
      <c r="B14" s="7">
        <v>1019.6</v>
      </c>
      <c r="C14" s="7"/>
      <c r="D14" s="60" t="s">
        <v>20</v>
      </c>
      <c r="E14" s="105"/>
    </row>
    <row r="15" spans="1:5" ht="24.95" customHeight="1" x14ac:dyDescent="0.25">
      <c r="A15" s="59" t="s">
        <v>15</v>
      </c>
      <c r="B15" s="7">
        <v>7.8</v>
      </c>
      <c r="C15" s="7"/>
      <c r="D15" s="60" t="s">
        <v>16</v>
      </c>
      <c r="E15" s="105"/>
    </row>
    <row r="16" spans="1:5" ht="24.95" customHeight="1" x14ac:dyDescent="0.25">
      <c r="A16" s="61" t="s">
        <v>21</v>
      </c>
      <c r="B16" s="7">
        <v>73.5</v>
      </c>
      <c r="C16" s="7"/>
      <c r="D16" s="60" t="s">
        <v>22</v>
      </c>
      <c r="E16" s="105"/>
    </row>
    <row r="17" spans="1:5" ht="24.95" customHeight="1" x14ac:dyDescent="0.25">
      <c r="A17" s="57" t="s">
        <v>23</v>
      </c>
      <c r="B17" s="7">
        <f>B18+B24</f>
        <v>10648.4</v>
      </c>
      <c r="C17" s="7">
        <f>C18+C24</f>
        <v>12527.6</v>
      </c>
      <c r="D17" s="58" t="s">
        <v>24</v>
      </c>
      <c r="E17" s="105"/>
    </row>
    <row r="18" spans="1:5" ht="24.95" customHeight="1" x14ac:dyDescent="0.25">
      <c r="A18" s="62" t="s">
        <v>25</v>
      </c>
      <c r="B18" s="7">
        <f>B19+B20+B21+B22+B23</f>
        <v>3291.1</v>
      </c>
      <c r="C18" s="7">
        <f>C19+C20+C21+C22+C23</f>
        <v>3871.8999999999996</v>
      </c>
      <c r="D18" s="63" t="s">
        <v>26</v>
      </c>
      <c r="E18" s="105"/>
    </row>
    <row r="19" spans="1:5" ht="24.95" customHeight="1" x14ac:dyDescent="0.25">
      <c r="A19" s="64" t="s">
        <v>213</v>
      </c>
      <c r="B19" s="7">
        <v>1312.1</v>
      </c>
      <c r="C19" s="7">
        <v>1543.7</v>
      </c>
      <c r="D19" s="58" t="s">
        <v>210</v>
      </c>
      <c r="E19" s="105"/>
    </row>
    <row r="20" spans="1:5" ht="24.95" customHeight="1" x14ac:dyDescent="0.25">
      <c r="A20" s="64" t="s">
        <v>29</v>
      </c>
      <c r="B20" s="7">
        <v>305.89999999999998</v>
      </c>
      <c r="C20" s="7">
        <v>359.9</v>
      </c>
      <c r="D20" s="58" t="s">
        <v>30</v>
      </c>
      <c r="E20" s="105"/>
    </row>
    <row r="21" spans="1:5" ht="24.95" customHeight="1" x14ac:dyDescent="0.25">
      <c r="A21" s="62" t="s">
        <v>31</v>
      </c>
      <c r="B21" s="7">
        <v>1175.4000000000001</v>
      </c>
      <c r="C21" s="7">
        <v>1382.8</v>
      </c>
      <c r="D21" s="58" t="s">
        <v>32</v>
      </c>
      <c r="E21" s="105"/>
    </row>
    <row r="22" spans="1:5" ht="24.95" customHeight="1" x14ac:dyDescent="0.25">
      <c r="A22" s="62" t="s">
        <v>33</v>
      </c>
      <c r="B22" s="7">
        <v>490.7</v>
      </c>
      <c r="C22" s="7">
        <v>577.29999999999995</v>
      </c>
      <c r="D22" s="58" t="s">
        <v>34</v>
      </c>
      <c r="E22" s="105"/>
    </row>
    <row r="23" spans="1:5" ht="24.95" customHeight="1" x14ac:dyDescent="0.25">
      <c r="A23" s="62" t="s">
        <v>35</v>
      </c>
      <c r="B23" s="7">
        <v>7</v>
      </c>
      <c r="C23" s="7">
        <v>8.1999999999999993</v>
      </c>
      <c r="D23" s="58" t="s">
        <v>36</v>
      </c>
      <c r="E23" s="105"/>
    </row>
    <row r="24" spans="1:5" ht="24.95" customHeight="1" x14ac:dyDescent="0.25">
      <c r="A24" s="62" t="s">
        <v>37</v>
      </c>
      <c r="B24" s="7">
        <f>B25+B26+B27</f>
        <v>7357.3</v>
      </c>
      <c r="C24" s="7">
        <f>C25+C26+C27</f>
        <v>8655.7000000000007</v>
      </c>
      <c r="D24" s="63" t="s">
        <v>38</v>
      </c>
      <c r="E24" s="105"/>
    </row>
    <row r="25" spans="1:5" ht="24.95" customHeight="1" x14ac:dyDescent="0.25">
      <c r="A25" s="65" t="s">
        <v>39</v>
      </c>
      <c r="B25" s="7">
        <v>1839.3</v>
      </c>
      <c r="C25" s="7">
        <v>2163.9</v>
      </c>
      <c r="D25" s="58" t="s">
        <v>40</v>
      </c>
      <c r="E25" s="105"/>
    </row>
    <row r="26" spans="1:5" ht="24.95" customHeight="1" x14ac:dyDescent="0.25">
      <c r="A26" s="65" t="s">
        <v>41</v>
      </c>
      <c r="B26" s="7">
        <v>5518</v>
      </c>
      <c r="C26" s="7">
        <v>6491.8</v>
      </c>
      <c r="D26" s="58" t="s">
        <v>42</v>
      </c>
      <c r="E26" s="105"/>
    </row>
    <row r="27" spans="1:5" ht="24.95" customHeight="1" x14ac:dyDescent="0.25">
      <c r="A27" s="65" t="s">
        <v>43</v>
      </c>
      <c r="B27" s="7">
        <v>0</v>
      </c>
      <c r="C27" s="7">
        <v>0</v>
      </c>
      <c r="D27" s="58" t="s">
        <v>44</v>
      </c>
      <c r="E27" s="105"/>
    </row>
    <row r="28" spans="1:5" ht="24.95" customHeight="1" x14ac:dyDescent="0.25">
      <c r="A28" s="56" t="s">
        <v>176</v>
      </c>
      <c r="B28" s="7">
        <f>B29-B30</f>
        <v>-3860.8</v>
      </c>
      <c r="C28" s="7"/>
      <c r="D28" s="55" t="s">
        <v>45</v>
      </c>
      <c r="E28" s="105"/>
    </row>
    <row r="29" spans="1:5" ht="24.95" customHeight="1" x14ac:dyDescent="0.25">
      <c r="A29" s="57" t="s">
        <v>46</v>
      </c>
      <c r="B29" s="7">
        <v>1420</v>
      </c>
      <c r="C29" s="7"/>
      <c r="D29" s="58" t="s">
        <v>47</v>
      </c>
      <c r="E29" s="105"/>
    </row>
    <row r="30" spans="1:5" ht="24.95" customHeight="1" x14ac:dyDescent="0.25">
      <c r="A30" s="57" t="s">
        <v>212</v>
      </c>
      <c r="B30" s="7">
        <v>5280.8</v>
      </c>
      <c r="C30" s="7"/>
      <c r="D30" s="66" t="s">
        <v>211</v>
      </c>
      <c r="E30" s="105"/>
    </row>
    <row r="31" spans="1:5" ht="24.95" customHeight="1" x14ac:dyDescent="0.25">
      <c r="A31" s="56" t="s">
        <v>177</v>
      </c>
      <c r="B31" s="7">
        <f>B32+B33</f>
        <v>-340.5</v>
      </c>
      <c r="C31" s="7"/>
      <c r="D31" s="55" t="s">
        <v>50</v>
      </c>
      <c r="E31" s="105"/>
    </row>
    <row r="32" spans="1:5" ht="24.95" customHeight="1" x14ac:dyDescent="0.25">
      <c r="A32" s="67" t="s">
        <v>51</v>
      </c>
      <c r="B32" s="7">
        <v>3.5</v>
      </c>
      <c r="C32" s="7"/>
      <c r="D32" s="68" t="s">
        <v>52</v>
      </c>
      <c r="E32" s="105"/>
    </row>
    <row r="33" spans="1:5" ht="24.95" customHeight="1" x14ac:dyDescent="0.25">
      <c r="A33" s="67" t="s">
        <v>53</v>
      </c>
      <c r="B33" s="7">
        <f>B34-B35</f>
        <v>-344</v>
      </c>
      <c r="C33" s="7"/>
      <c r="D33" s="68" t="s">
        <v>54</v>
      </c>
      <c r="E33" s="105"/>
    </row>
    <row r="34" spans="1:5" ht="24.95" customHeight="1" x14ac:dyDescent="0.25">
      <c r="A34" s="69" t="s">
        <v>55</v>
      </c>
      <c r="B34" s="7">
        <v>141.19999999999999</v>
      </c>
      <c r="C34" s="7"/>
      <c r="D34" s="68" t="s">
        <v>56</v>
      </c>
      <c r="E34" s="105"/>
    </row>
    <row r="35" spans="1:5" ht="24.95" customHeight="1" x14ac:dyDescent="0.25">
      <c r="A35" s="69" t="s">
        <v>57</v>
      </c>
      <c r="B35" s="7">
        <f>B36+B37</f>
        <v>485.2</v>
      </c>
      <c r="C35" s="7"/>
      <c r="D35" s="68" t="s">
        <v>58</v>
      </c>
      <c r="E35" s="105"/>
    </row>
    <row r="36" spans="1:5" ht="24.95" customHeight="1" x14ac:dyDescent="0.25">
      <c r="A36" s="70" t="s">
        <v>59</v>
      </c>
      <c r="B36" s="7">
        <v>28.3</v>
      </c>
      <c r="C36" s="7"/>
      <c r="D36" s="63" t="s">
        <v>178</v>
      </c>
      <c r="E36" s="105"/>
    </row>
    <row r="37" spans="1:5" ht="24.95" customHeight="1" x14ac:dyDescent="0.25">
      <c r="A37" s="70" t="s">
        <v>60</v>
      </c>
      <c r="B37" s="7">
        <v>456.9</v>
      </c>
      <c r="C37" s="7"/>
      <c r="D37" s="63" t="s">
        <v>179</v>
      </c>
      <c r="E37" s="105"/>
    </row>
    <row r="38" spans="1:5" ht="24.95" customHeight="1" x14ac:dyDescent="0.25">
      <c r="A38" s="56" t="s">
        <v>180</v>
      </c>
      <c r="B38" s="7">
        <f>B39+B40</f>
        <v>-208.1</v>
      </c>
      <c r="C38" s="7"/>
      <c r="D38" s="55" t="s">
        <v>61</v>
      </c>
      <c r="E38" s="105"/>
    </row>
    <row r="39" spans="1:5" ht="24.95" customHeight="1" x14ac:dyDescent="0.25">
      <c r="A39" s="98" t="s">
        <v>62</v>
      </c>
      <c r="B39" s="7">
        <v>-64.5</v>
      </c>
      <c r="C39" s="7"/>
      <c r="D39" s="58" t="s">
        <v>63</v>
      </c>
      <c r="E39" s="105"/>
    </row>
    <row r="40" spans="1:5" ht="24.95" customHeight="1" x14ac:dyDescent="0.25">
      <c r="A40" s="67" t="s">
        <v>64</v>
      </c>
      <c r="B40" s="7">
        <f>B41-B44</f>
        <v>-143.6</v>
      </c>
      <c r="C40" s="7"/>
      <c r="D40" s="58" t="s">
        <v>65</v>
      </c>
      <c r="E40" s="105"/>
    </row>
    <row r="41" spans="1:5" ht="24.95" customHeight="1" x14ac:dyDescent="0.25">
      <c r="A41" s="69" t="s">
        <v>181</v>
      </c>
      <c r="B41" s="7">
        <f>B42+B43</f>
        <v>246.1</v>
      </c>
      <c r="C41" s="7"/>
      <c r="D41" s="58" t="s">
        <v>66</v>
      </c>
      <c r="E41" s="105"/>
    </row>
    <row r="42" spans="1:5" ht="24.95" customHeight="1" x14ac:dyDescent="0.25">
      <c r="A42" s="73" t="s">
        <v>182</v>
      </c>
      <c r="B42" s="7">
        <v>237.9</v>
      </c>
      <c r="C42" s="7"/>
      <c r="D42" s="68" t="s">
        <v>67</v>
      </c>
      <c r="E42" s="105"/>
    </row>
    <row r="43" spans="1:5" ht="24.95" customHeight="1" x14ac:dyDescent="0.25">
      <c r="A43" s="97" t="s">
        <v>183</v>
      </c>
      <c r="B43" s="7">
        <v>8.1999999999999993</v>
      </c>
      <c r="C43" s="7"/>
      <c r="D43" s="63" t="s">
        <v>68</v>
      </c>
      <c r="E43" s="105"/>
    </row>
    <row r="44" spans="1:5" ht="24.95" customHeight="1" x14ac:dyDescent="0.25">
      <c r="A44" s="69" t="s">
        <v>184</v>
      </c>
      <c r="B44" s="7">
        <f>B45+B46</f>
        <v>389.7</v>
      </c>
      <c r="C44" s="7"/>
      <c r="D44" s="58" t="s">
        <v>69</v>
      </c>
      <c r="E44" s="105"/>
    </row>
    <row r="45" spans="1:5" ht="24.95" customHeight="1" x14ac:dyDescent="0.25">
      <c r="A45" s="73" t="s">
        <v>185</v>
      </c>
      <c r="B45" s="7">
        <v>0</v>
      </c>
      <c r="C45" s="7"/>
      <c r="D45" s="68" t="s">
        <v>70</v>
      </c>
      <c r="E45" s="105"/>
    </row>
    <row r="46" spans="1:5" ht="24.95" customHeight="1" x14ac:dyDescent="0.25">
      <c r="A46" s="97" t="s">
        <v>186</v>
      </c>
      <c r="B46" s="46">
        <f>B47+B48</f>
        <v>389.7</v>
      </c>
      <c r="C46" s="7"/>
      <c r="D46" s="63" t="s">
        <v>71</v>
      </c>
      <c r="E46" s="105"/>
    </row>
    <row r="47" spans="1:5" ht="24.95" customHeight="1" x14ac:dyDescent="0.25">
      <c r="A47" s="65" t="s">
        <v>72</v>
      </c>
      <c r="B47" s="7">
        <v>359.4</v>
      </c>
      <c r="C47" s="7"/>
      <c r="D47" s="58" t="s">
        <v>193</v>
      </c>
      <c r="E47" s="105"/>
    </row>
    <row r="48" spans="1:5" ht="24.95" customHeight="1" thickBot="1" x14ac:dyDescent="0.3">
      <c r="A48" s="74" t="s">
        <v>73</v>
      </c>
      <c r="B48" s="71">
        <v>30.3</v>
      </c>
      <c r="C48" s="71"/>
      <c r="D48" s="72" t="s">
        <v>194</v>
      </c>
      <c r="E48" s="105"/>
    </row>
    <row r="49" spans="1:5" ht="24.95" customHeight="1" x14ac:dyDescent="0.25">
      <c r="A49" s="99" t="s">
        <v>74</v>
      </c>
      <c r="B49" s="102"/>
      <c r="C49" s="102"/>
      <c r="D49" s="100" t="s">
        <v>75</v>
      </c>
      <c r="E49" s="105"/>
    </row>
    <row r="50" spans="1:5" ht="24.95" customHeight="1" x14ac:dyDescent="0.25">
      <c r="A50" s="106" t="s">
        <v>216</v>
      </c>
      <c r="B50" s="101"/>
      <c r="C50" s="102"/>
      <c r="D50" s="103" t="s">
        <v>215</v>
      </c>
      <c r="E50" s="105"/>
    </row>
    <row r="51" spans="1:5" ht="24.95" customHeight="1" x14ac:dyDescent="0.25">
      <c r="A51" s="106" t="s">
        <v>231</v>
      </c>
      <c r="B51" s="102"/>
      <c r="C51" s="102"/>
      <c r="D51" s="103" t="s">
        <v>228</v>
      </c>
      <c r="E51" s="105"/>
    </row>
    <row r="52" spans="1:5" ht="24.95" customHeight="1" x14ac:dyDescent="0.25">
      <c r="A52" s="107" t="s">
        <v>187</v>
      </c>
      <c r="B52" s="102"/>
      <c r="C52" s="102"/>
      <c r="D52" s="102" t="s">
        <v>188</v>
      </c>
      <c r="E52" s="105"/>
    </row>
    <row r="53" spans="1:5" ht="30" customHeight="1" x14ac:dyDescent="0.3">
      <c r="B53" s="110"/>
      <c r="C53" s="110"/>
      <c r="E53" s="105"/>
    </row>
    <row r="54" spans="1:5" ht="24.95" customHeight="1" x14ac:dyDescent="0.25">
      <c r="A54" s="153" t="s">
        <v>232</v>
      </c>
      <c r="B54" s="153"/>
      <c r="C54" s="153"/>
      <c r="D54" s="153"/>
      <c r="E54" s="105"/>
    </row>
    <row r="55" spans="1:5" ht="24.95" customHeight="1" x14ac:dyDescent="0.25">
      <c r="A55" s="154" t="s">
        <v>233</v>
      </c>
      <c r="B55" s="154"/>
      <c r="C55" s="154"/>
      <c r="D55" s="154"/>
      <c r="E55" s="105"/>
    </row>
    <row r="56" spans="1:5" ht="24.95" customHeight="1" thickBot="1" x14ac:dyDescent="0.35">
      <c r="A56" s="116" t="s">
        <v>76</v>
      </c>
      <c r="B56" s="114"/>
      <c r="C56" s="110"/>
      <c r="D56" s="117" t="s">
        <v>1</v>
      </c>
      <c r="E56" s="105"/>
    </row>
    <row r="57" spans="1:5" ht="24.95" customHeight="1" x14ac:dyDescent="0.25">
      <c r="A57" s="75" t="s">
        <v>2</v>
      </c>
      <c r="B57" s="49" t="s">
        <v>3</v>
      </c>
      <c r="C57" s="49" t="s">
        <v>4</v>
      </c>
      <c r="D57" s="81" t="s">
        <v>77</v>
      </c>
      <c r="E57" s="105"/>
    </row>
    <row r="58" spans="1:5" ht="24.95" customHeight="1" x14ac:dyDescent="0.25">
      <c r="A58" s="76" t="s">
        <v>78</v>
      </c>
      <c r="B58" s="7">
        <f>B59-B60</f>
        <v>-10</v>
      </c>
      <c r="C58" s="17"/>
      <c r="D58" s="77" t="s">
        <v>79</v>
      </c>
      <c r="E58" s="105"/>
    </row>
    <row r="59" spans="1:5" ht="24.95" customHeight="1" x14ac:dyDescent="0.25">
      <c r="A59" s="78" t="s">
        <v>80</v>
      </c>
      <c r="B59" s="7">
        <v>0.1</v>
      </c>
      <c r="C59" s="17"/>
      <c r="D59" s="79" t="s">
        <v>81</v>
      </c>
      <c r="E59" s="105"/>
    </row>
    <row r="60" spans="1:5" ht="24.95" customHeight="1" x14ac:dyDescent="0.25">
      <c r="A60" s="78" t="s">
        <v>82</v>
      </c>
      <c r="B60" s="7">
        <v>10.1</v>
      </c>
      <c r="C60" s="17"/>
      <c r="D60" s="82" t="s">
        <v>83</v>
      </c>
      <c r="E60" s="105"/>
    </row>
    <row r="61" spans="1:5" ht="24.95" customHeight="1" x14ac:dyDescent="0.25">
      <c r="A61" s="83" t="s">
        <v>84</v>
      </c>
      <c r="B61" s="7">
        <f>B62+B65+B80+B96</f>
        <v>5104.1999999999989</v>
      </c>
      <c r="C61" s="17"/>
      <c r="D61" s="77" t="s">
        <v>85</v>
      </c>
      <c r="E61" s="105"/>
    </row>
    <row r="62" spans="1:5" ht="24.95" customHeight="1" x14ac:dyDescent="0.25">
      <c r="A62" s="84" t="s">
        <v>86</v>
      </c>
      <c r="B62" s="7">
        <f>B63-B64</f>
        <v>790.3</v>
      </c>
      <c r="C62" s="17"/>
      <c r="D62" s="77" t="s">
        <v>87</v>
      </c>
      <c r="E62" s="105"/>
    </row>
    <row r="63" spans="1:5" ht="24.95" customHeight="1" x14ac:dyDescent="0.25">
      <c r="A63" s="78" t="s">
        <v>88</v>
      </c>
      <c r="B63" s="7">
        <v>24.3</v>
      </c>
      <c r="C63" s="17"/>
      <c r="D63" s="80" t="s">
        <v>89</v>
      </c>
      <c r="E63" s="105"/>
    </row>
    <row r="64" spans="1:5" ht="24.95" customHeight="1" x14ac:dyDescent="0.25">
      <c r="A64" s="78" t="s">
        <v>90</v>
      </c>
      <c r="B64" s="104">
        <v>-766</v>
      </c>
      <c r="C64" s="17"/>
      <c r="D64" s="80" t="s">
        <v>91</v>
      </c>
      <c r="E64" s="105"/>
    </row>
    <row r="65" spans="1:5" ht="24.95" customHeight="1" x14ac:dyDescent="0.25">
      <c r="A65" s="84" t="s">
        <v>92</v>
      </c>
      <c r="B65" s="20">
        <f>B66-B73</f>
        <v>1302.0999999999999</v>
      </c>
      <c r="C65" s="17"/>
      <c r="D65" s="77" t="s">
        <v>93</v>
      </c>
      <c r="E65" s="105"/>
    </row>
    <row r="66" spans="1:5" ht="24.95" customHeight="1" x14ac:dyDescent="0.25">
      <c r="A66" s="85" t="s">
        <v>94</v>
      </c>
      <c r="B66" s="20">
        <f>B67+B70</f>
        <v>1298.5999999999999</v>
      </c>
      <c r="C66" s="17"/>
      <c r="D66" s="80" t="s">
        <v>95</v>
      </c>
      <c r="E66" s="105"/>
    </row>
    <row r="67" spans="1:5" ht="24.95" customHeight="1" x14ac:dyDescent="0.25">
      <c r="A67" s="86" t="s">
        <v>96</v>
      </c>
      <c r="B67" s="20">
        <f>B68-B69</f>
        <v>1298.5999999999999</v>
      </c>
      <c r="C67" s="17"/>
      <c r="D67" s="80" t="s">
        <v>97</v>
      </c>
      <c r="E67" s="105"/>
    </row>
    <row r="68" spans="1:5" ht="24.95" customHeight="1" x14ac:dyDescent="0.25">
      <c r="A68" s="86" t="s">
        <v>98</v>
      </c>
      <c r="B68" s="20">
        <v>2098.5</v>
      </c>
      <c r="C68" s="17"/>
      <c r="D68" s="80" t="s">
        <v>99</v>
      </c>
      <c r="E68" s="105"/>
    </row>
    <row r="69" spans="1:5" ht="24.95" customHeight="1" x14ac:dyDescent="0.25">
      <c r="A69" s="86" t="s">
        <v>100</v>
      </c>
      <c r="B69" s="20">
        <v>799.9</v>
      </c>
      <c r="C69" s="17"/>
      <c r="D69" s="80" t="s">
        <v>101</v>
      </c>
      <c r="E69" s="105"/>
    </row>
    <row r="70" spans="1:5" ht="24.95" customHeight="1" x14ac:dyDescent="0.25">
      <c r="A70" s="86" t="s">
        <v>102</v>
      </c>
      <c r="B70" s="20">
        <f>B71-B72</f>
        <v>0</v>
      </c>
      <c r="C70" s="17"/>
      <c r="D70" s="80" t="s">
        <v>103</v>
      </c>
      <c r="E70" s="105"/>
    </row>
    <row r="71" spans="1:5" ht="24.95" customHeight="1" x14ac:dyDescent="0.25">
      <c r="A71" s="86" t="s">
        <v>104</v>
      </c>
      <c r="B71" s="20">
        <v>0</v>
      </c>
      <c r="C71" s="17"/>
      <c r="D71" s="80" t="s">
        <v>99</v>
      </c>
      <c r="E71" s="105"/>
    </row>
    <row r="72" spans="1:5" ht="24.95" customHeight="1" x14ac:dyDescent="0.25">
      <c r="A72" s="86" t="s">
        <v>105</v>
      </c>
      <c r="B72" s="20">
        <v>0</v>
      </c>
      <c r="C72" s="17"/>
      <c r="D72" s="80" t="s">
        <v>101</v>
      </c>
      <c r="E72" s="105"/>
    </row>
    <row r="73" spans="1:5" ht="24.95" customHeight="1" x14ac:dyDescent="0.25">
      <c r="A73" s="85" t="s">
        <v>106</v>
      </c>
      <c r="B73" s="20">
        <f>B74+B77</f>
        <v>-3.5</v>
      </c>
      <c r="C73" s="17"/>
      <c r="D73" s="82" t="s">
        <v>107</v>
      </c>
      <c r="E73" s="105"/>
    </row>
    <row r="74" spans="1:5" ht="24.95" customHeight="1" x14ac:dyDescent="0.25">
      <c r="A74" s="86" t="s">
        <v>108</v>
      </c>
      <c r="B74" s="20">
        <f>B75-B76</f>
        <v>0</v>
      </c>
      <c r="C74" s="17"/>
      <c r="D74" s="80" t="s">
        <v>97</v>
      </c>
      <c r="E74" s="105"/>
    </row>
    <row r="75" spans="1:5" ht="24.95" customHeight="1" x14ac:dyDescent="0.25">
      <c r="A75" s="86" t="s">
        <v>109</v>
      </c>
      <c r="B75" s="20">
        <v>0</v>
      </c>
      <c r="C75" s="17"/>
      <c r="D75" s="80" t="s">
        <v>99</v>
      </c>
      <c r="E75" s="105"/>
    </row>
    <row r="76" spans="1:5" ht="24.95" customHeight="1" x14ac:dyDescent="0.25">
      <c r="A76" s="86" t="s">
        <v>105</v>
      </c>
      <c r="B76" s="20">
        <v>0</v>
      </c>
      <c r="C76" s="17"/>
      <c r="D76" s="80" t="s">
        <v>101</v>
      </c>
      <c r="E76" s="105"/>
    </row>
    <row r="77" spans="1:5" ht="24.95" customHeight="1" x14ac:dyDescent="0.25">
      <c r="A77" s="86" t="s">
        <v>110</v>
      </c>
      <c r="B77" s="20">
        <f>B78-B79</f>
        <v>-3.5</v>
      </c>
      <c r="C77" s="17"/>
      <c r="D77" s="80" t="s">
        <v>103</v>
      </c>
      <c r="E77" s="105"/>
    </row>
    <row r="78" spans="1:5" ht="24.95" customHeight="1" x14ac:dyDescent="0.25">
      <c r="A78" s="86" t="s">
        <v>109</v>
      </c>
      <c r="B78" s="20">
        <v>0.7</v>
      </c>
      <c r="C78" s="17"/>
      <c r="D78" s="80" t="s">
        <v>111</v>
      </c>
      <c r="E78" s="105"/>
    </row>
    <row r="79" spans="1:5" ht="24.95" customHeight="1" x14ac:dyDescent="0.25">
      <c r="A79" s="86" t="s">
        <v>112</v>
      </c>
      <c r="B79" s="20">
        <v>4.2</v>
      </c>
      <c r="C79" s="17"/>
      <c r="D79" s="80" t="s">
        <v>113</v>
      </c>
      <c r="E79" s="105"/>
    </row>
    <row r="80" spans="1:5" ht="24.95" customHeight="1" x14ac:dyDescent="0.25">
      <c r="A80" s="84" t="s">
        <v>114</v>
      </c>
      <c r="B80" s="7">
        <f>B81+B92+B95</f>
        <v>1101.8</v>
      </c>
      <c r="C80" s="17"/>
      <c r="D80" s="77" t="s">
        <v>115</v>
      </c>
      <c r="E80" s="105"/>
    </row>
    <row r="81" spans="1:5" ht="24.95" customHeight="1" x14ac:dyDescent="0.25">
      <c r="A81" s="86" t="s">
        <v>116</v>
      </c>
      <c r="B81" s="7">
        <f>B82-B87</f>
        <v>73.899999999999864</v>
      </c>
      <c r="C81" s="17"/>
      <c r="D81" s="79" t="s">
        <v>117</v>
      </c>
      <c r="E81" s="105"/>
    </row>
    <row r="82" spans="1:5" ht="24.95" customHeight="1" x14ac:dyDescent="0.25">
      <c r="A82" s="85" t="s">
        <v>118</v>
      </c>
      <c r="B82" s="7">
        <f>B83+B84+B85+B86</f>
        <v>1933.8</v>
      </c>
      <c r="C82" s="17"/>
      <c r="D82" s="80" t="s">
        <v>119</v>
      </c>
      <c r="E82" s="105"/>
    </row>
    <row r="83" spans="1:5" ht="24.95" customHeight="1" x14ac:dyDescent="0.25">
      <c r="A83" s="86" t="s">
        <v>120</v>
      </c>
      <c r="B83" s="7">
        <v>3.2</v>
      </c>
      <c r="C83" s="17"/>
      <c r="D83" s="80" t="s">
        <v>121</v>
      </c>
      <c r="E83" s="105"/>
    </row>
    <row r="84" spans="1:5" ht="24.95" customHeight="1" x14ac:dyDescent="0.25">
      <c r="A84" s="87" t="s">
        <v>122</v>
      </c>
      <c r="B84" s="27">
        <v>-1160.0999999999999</v>
      </c>
      <c r="C84" s="17"/>
      <c r="D84" s="80" t="s">
        <v>123</v>
      </c>
      <c r="E84" s="105"/>
    </row>
    <row r="85" spans="1:5" ht="24.95" customHeight="1" x14ac:dyDescent="0.25">
      <c r="A85" s="86" t="s">
        <v>124</v>
      </c>
      <c r="B85" s="7">
        <v>3090.7</v>
      </c>
      <c r="C85" s="17"/>
      <c r="D85" s="80" t="s">
        <v>125</v>
      </c>
      <c r="E85" s="105"/>
    </row>
    <row r="86" spans="1:5" ht="24.95" customHeight="1" x14ac:dyDescent="0.25">
      <c r="A86" s="86" t="s">
        <v>126</v>
      </c>
      <c r="B86" s="7">
        <v>0</v>
      </c>
      <c r="C86" s="17"/>
      <c r="D86" s="80" t="s">
        <v>127</v>
      </c>
      <c r="E86" s="105"/>
    </row>
    <row r="87" spans="1:5" ht="24.95" customHeight="1" x14ac:dyDescent="0.25">
      <c r="A87" s="85" t="s">
        <v>106</v>
      </c>
      <c r="B87" s="7">
        <f>B88+B89+B90+B91</f>
        <v>1859.9</v>
      </c>
      <c r="C87" s="17"/>
      <c r="D87" s="82" t="s">
        <v>128</v>
      </c>
      <c r="E87" s="105"/>
    </row>
    <row r="88" spans="1:5" ht="24.95" customHeight="1" x14ac:dyDescent="0.25">
      <c r="A88" s="86" t="s">
        <v>129</v>
      </c>
      <c r="B88" s="7">
        <v>390.7</v>
      </c>
      <c r="C88" s="17"/>
      <c r="D88" s="80" t="s">
        <v>130</v>
      </c>
      <c r="E88" s="105"/>
    </row>
    <row r="89" spans="1:5" ht="24.95" customHeight="1" x14ac:dyDescent="0.25">
      <c r="A89" s="86" t="s">
        <v>131</v>
      </c>
      <c r="B89" s="7">
        <v>1763.7</v>
      </c>
      <c r="C89" s="17"/>
      <c r="D89" s="80" t="s">
        <v>132</v>
      </c>
      <c r="E89" s="105"/>
    </row>
    <row r="90" spans="1:5" ht="24.95" customHeight="1" x14ac:dyDescent="0.25">
      <c r="A90" s="86" t="s">
        <v>133</v>
      </c>
      <c r="B90" s="7">
        <v>-294.5</v>
      </c>
      <c r="C90" s="17"/>
      <c r="D90" s="80" t="s">
        <v>134</v>
      </c>
      <c r="E90" s="105"/>
    </row>
    <row r="91" spans="1:5" ht="24.95" customHeight="1" x14ac:dyDescent="0.25">
      <c r="A91" s="86" t="s">
        <v>124</v>
      </c>
      <c r="B91" s="7">
        <v>0</v>
      </c>
      <c r="C91" s="17"/>
      <c r="D91" s="80" t="s">
        <v>125</v>
      </c>
      <c r="E91" s="105"/>
    </row>
    <row r="92" spans="1:5" ht="24.95" customHeight="1" x14ac:dyDescent="0.25">
      <c r="A92" s="87" t="s">
        <v>135</v>
      </c>
      <c r="B92" s="7">
        <f>B93-B94</f>
        <v>653.6</v>
      </c>
      <c r="C92" s="17"/>
      <c r="D92" s="79" t="s">
        <v>199</v>
      </c>
      <c r="E92" s="105"/>
    </row>
    <row r="93" spans="1:5" ht="24.95" customHeight="1" x14ac:dyDescent="0.25">
      <c r="A93" s="85" t="s">
        <v>137</v>
      </c>
      <c r="B93" s="7">
        <v>657.6</v>
      </c>
      <c r="C93" s="17"/>
      <c r="D93" s="79" t="s">
        <v>138</v>
      </c>
      <c r="E93" s="105"/>
    </row>
    <row r="94" spans="1:5" ht="24.95" customHeight="1" x14ac:dyDescent="0.25">
      <c r="A94" s="85" t="s">
        <v>139</v>
      </c>
      <c r="B94" s="7">
        <v>4</v>
      </c>
      <c r="C94" s="17"/>
      <c r="D94" s="79" t="s">
        <v>140</v>
      </c>
      <c r="E94" s="105"/>
    </row>
    <row r="95" spans="1:5" ht="24.95" customHeight="1" x14ac:dyDescent="0.25">
      <c r="A95" s="84" t="s">
        <v>141</v>
      </c>
      <c r="B95" s="27">
        <v>374.3</v>
      </c>
      <c r="C95" s="17"/>
      <c r="D95" s="79" t="s">
        <v>142</v>
      </c>
      <c r="E95" s="118"/>
    </row>
    <row r="96" spans="1:5" ht="24.95" customHeight="1" x14ac:dyDescent="0.25">
      <c r="A96" s="84" t="s">
        <v>143</v>
      </c>
      <c r="B96" s="7">
        <f>B99</f>
        <v>1909.9999999999995</v>
      </c>
      <c r="C96" s="17"/>
      <c r="D96" s="77" t="s">
        <v>144</v>
      </c>
      <c r="E96" s="105"/>
    </row>
    <row r="97" spans="1:5" ht="24.95" customHeight="1" x14ac:dyDescent="0.25">
      <c r="A97" s="86" t="s">
        <v>145</v>
      </c>
      <c r="B97" s="7">
        <f>B98</f>
        <v>1909.9999999999995</v>
      </c>
      <c r="C97" s="17"/>
      <c r="D97" s="80" t="s">
        <v>146</v>
      </c>
      <c r="E97" s="105"/>
    </row>
    <row r="98" spans="1:5" ht="24.95" customHeight="1" x14ac:dyDescent="0.25">
      <c r="A98" s="86" t="s">
        <v>147</v>
      </c>
      <c r="B98" s="7">
        <f>B99</f>
        <v>1909.9999999999995</v>
      </c>
      <c r="C98" s="17"/>
      <c r="D98" s="80" t="s">
        <v>148</v>
      </c>
      <c r="E98" s="105"/>
    </row>
    <row r="99" spans="1:5" ht="24.95" customHeight="1" x14ac:dyDescent="0.25">
      <c r="A99" s="86" t="s">
        <v>149</v>
      </c>
      <c r="B99" s="7">
        <f>B100+B101+B102+B103</f>
        <v>1909.9999999999995</v>
      </c>
      <c r="C99" s="17"/>
      <c r="D99" s="80" t="s">
        <v>150</v>
      </c>
      <c r="E99" s="105"/>
    </row>
    <row r="100" spans="1:5" ht="24.95" customHeight="1" x14ac:dyDescent="0.25">
      <c r="A100" s="88" t="s">
        <v>151</v>
      </c>
      <c r="B100" s="126">
        <v>0</v>
      </c>
      <c r="C100" s="17"/>
      <c r="D100" s="127" t="s">
        <v>152</v>
      </c>
      <c r="E100" s="105"/>
    </row>
    <row r="101" spans="1:5" ht="24.95" customHeight="1" x14ac:dyDescent="0.25">
      <c r="A101" s="88" t="s">
        <v>153</v>
      </c>
      <c r="B101" s="126">
        <v>-2228.9</v>
      </c>
      <c r="C101" s="17"/>
      <c r="D101" s="127" t="s">
        <v>154</v>
      </c>
      <c r="E101" s="105"/>
    </row>
    <row r="102" spans="1:5" ht="24.95" customHeight="1" x14ac:dyDescent="0.25">
      <c r="A102" s="88" t="s">
        <v>155</v>
      </c>
      <c r="B102" s="126">
        <v>0</v>
      </c>
      <c r="C102" s="17"/>
      <c r="D102" s="127" t="s">
        <v>156</v>
      </c>
      <c r="E102" s="105"/>
    </row>
    <row r="103" spans="1:5" ht="24.95" customHeight="1" x14ac:dyDescent="0.25">
      <c r="A103" s="88" t="s">
        <v>157</v>
      </c>
      <c r="B103" s="126">
        <f>B104+B107+B111</f>
        <v>4138.8999999999996</v>
      </c>
      <c r="C103" s="17"/>
      <c r="D103" s="127" t="s">
        <v>158</v>
      </c>
      <c r="E103" s="105"/>
    </row>
    <row r="104" spans="1:5" ht="24.95" customHeight="1" x14ac:dyDescent="0.25">
      <c r="A104" s="89" t="s">
        <v>159</v>
      </c>
      <c r="B104" s="7">
        <f>B105+B106</f>
        <v>1394.7</v>
      </c>
      <c r="C104" s="17"/>
      <c r="D104" s="90" t="s">
        <v>160</v>
      </c>
      <c r="E104" s="105"/>
    </row>
    <row r="105" spans="1:5" ht="24.95" customHeight="1" x14ac:dyDescent="0.25">
      <c r="A105" s="137" t="s">
        <v>161</v>
      </c>
      <c r="B105" s="7">
        <v>1258.7</v>
      </c>
      <c r="C105" s="17"/>
      <c r="D105" s="79" t="s">
        <v>162</v>
      </c>
      <c r="E105" s="105"/>
    </row>
    <row r="106" spans="1:5" ht="24.95" customHeight="1" x14ac:dyDescent="0.25">
      <c r="A106" s="85" t="s">
        <v>163</v>
      </c>
      <c r="B106" s="7">
        <v>136</v>
      </c>
      <c r="C106" s="17"/>
      <c r="D106" s="79" t="s">
        <v>164</v>
      </c>
      <c r="E106" s="105"/>
    </row>
    <row r="107" spans="1:5" ht="24.95" customHeight="1" x14ac:dyDescent="0.25">
      <c r="A107" s="89" t="s">
        <v>165</v>
      </c>
      <c r="B107" s="7">
        <f>B108+B109+B110</f>
        <v>2744.2</v>
      </c>
      <c r="C107" s="17"/>
      <c r="D107" s="90" t="s">
        <v>166</v>
      </c>
      <c r="E107" s="105"/>
    </row>
    <row r="108" spans="1:5" ht="24.95" customHeight="1" x14ac:dyDescent="0.25">
      <c r="A108" s="91" t="s">
        <v>167</v>
      </c>
      <c r="B108" s="7">
        <v>0</v>
      </c>
      <c r="C108" s="17"/>
      <c r="D108" s="79" t="s">
        <v>168</v>
      </c>
      <c r="E108" s="105"/>
    </row>
    <row r="109" spans="1:5" ht="24.95" customHeight="1" x14ac:dyDescent="0.25">
      <c r="A109" s="91" t="s">
        <v>169</v>
      </c>
      <c r="B109" s="7">
        <v>0</v>
      </c>
      <c r="C109" s="17"/>
      <c r="D109" s="79" t="s">
        <v>170</v>
      </c>
      <c r="E109" s="105"/>
    </row>
    <row r="110" spans="1:5" ht="24.95" customHeight="1" x14ac:dyDescent="0.25">
      <c r="A110" s="92" t="s">
        <v>223</v>
      </c>
      <c r="B110" s="7">
        <v>2744.2</v>
      </c>
      <c r="C110" s="17"/>
      <c r="D110" s="82" t="s">
        <v>191</v>
      </c>
      <c r="E110" s="105"/>
    </row>
    <row r="111" spans="1:5" ht="24.95" customHeight="1" x14ac:dyDescent="0.25">
      <c r="A111" s="89" t="s">
        <v>172</v>
      </c>
      <c r="B111" s="7">
        <v>0</v>
      </c>
      <c r="C111" s="17"/>
      <c r="D111" s="90" t="s">
        <v>173</v>
      </c>
      <c r="E111" s="105"/>
    </row>
    <row r="112" spans="1:5" ht="24.95" customHeight="1" thickBot="1" x14ac:dyDescent="0.3">
      <c r="A112" s="140" t="s">
        <v>217</v>
      </c>
      <c r="B112" s="71">
        <f>B61-(B7+B58)</f>
        <v>-507.40000000000236</v>
      </c>
      <c r="C112" s="121"/>
      <c r="D112" s="93" t="s">
        <v>195</v>
      </c>
      <c r="E112" s="105"/>
    </row>
    <row r="113" spans="1:5" ht="24.95" customHeight="1" x14ac:dyDescent="0.25">
      <c r="A113" s="42" t="s">
        <v>189</v>
      </c>
      <c r="B113" s="102"/>
      <c r="C113" s="102"/>
      <c r="D113" s="120" t="s">
        <v>190</v>
      </c>
      <c r="E113" s="105"/>
    </row>
    <row r="114" spans="1:5" ht="30" customHeight="1" x14ac:dyDescent="0.25"/>
    <row r="115" spans="1:5" ht="30" customHeight="1" x14ac:dyDescent="0.25"/>
    <row r="116" spans="1:5" ht="30" customHeight="1" x14ac:dyDescent="0.25">
      <c r="B116" s="94"/>
    </row>
    <row r="117" spans="1:5" ht="30" customHeight="1" x14ac:dyDescent="0.25">
      <c r="B117" s="94"/>
    </row>
    <row r="118" spans="1:5" ht="30" customHeight="1" x14ac:dyDescent="0.25"/>
    <row r="119" spans="1:5" ht="30" customHeight="1" x14ac:dyDescent="0.25"/>
    <row r="120" spans="1:5" ht="30" customHeight="1" x14ac:dyDescent="0.25"/>
    <row r="121" spans="1:5" ht="30" customHeight="1" x14ac:dyDescent="0.25"/>
    <row r="122" spans="1:5" ht="30" customHeight="1" x14ac:dyDescent="0.25"/>
    <row r="123" spans="1:5" ht="30" customHeight="1" x14ac:dyDescent="0.25"/>
    <row r="124" spans="1:5" ht="30" customHeight="1" x14ac:dyDescent="0.25"/>
    <row r="125" spans="1:5" ht="30" customHeight="1" x14ac:dyDescent="0.25"/>
    <row r="126" spans="1:5" ht="30" customHeight="1" x14ac:dyDescent="0.25"/>
    <row r="127" spans="1:5" ht="30" customHeight="1" x14ac:dyDescent="0.25"/>
    <row r="128" spans="1:5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</sheetData>
  <mergeCells count="5">
    <mergeCell ref="A55:D55"/>
    <mergeCell ref="B5:C5"/>
    <mergeCell ref="A54:D54"/>
    <mergeCell ref="A4:D4"/>
    <mergeCell ref="A3:D3"/>
  </mergeCells>
  <printOptions horizontalCentered="1"/>
  <pageMargins left="0" right="0" top="0" bottom="0" header="0" footer="0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5"/>
  <sheetViews>
    <sheetView tabSelected="1" topLeftCell="A47" workbookViewId="0">
      <selection activeCell="C50" sqref="C50"/>
    </sheetView>
  </sheetViews>
  <sheetFormatPr defaultRowHeight="15" x14ac:dyDescent="0.25"/>
  <cols>
    <col min="1" max="1" width="55.42578125" customWidth="1"/>
    <col min="2" max="2" width="13.5703125" customWidth="1"/>
    <col min="3" max="3" width="14" customWidth="1"/>
    <col min="4" max="4" width="52" customWidth="1"/>
  </cols>
  <sheetData>
    <row r="3" spans="1:5" ht="24.95" customHeight="1" x14ac:dyDescent="0.25">
      <c r="A3" s="155" t="s">
        <v>218</v>
      </c>
      <c r="B3" s="155"/>
      <c r="C3" s="155"/>
      <c r="D3" s="155"/>
      <c r="E3" s="155"/>
    </row>
    <row r="4" spans="1:5" ht="24.95" customHeight="1" x14ac:dyDescent="0.25">
      <c r="A4" s="154" t="s">
        <v>219</v>
      </c>
      <c r="B4" s="154"/>
      <c r="C4" s="154"/>
      <c r="D4" s="154"/>
      <c r="E4" s="154"/>
    </row>
    <row r="5" spans="1:5" ht="24.95" customHeight="1" thickBot="1" x14ac:dyDescent="0.35">
      <c r="A5" s="1" t="s">
        <v>0</v>
      </c>
      <c r="D5" s="2" t="s">
        <v>1</v>
      </c>
    </row>
    <row r="6" spans="1:5" ht="24.95" customHeight="1" x14ac:dyDescent="0.25">
      <c r="A6" s="51" t="s">
        <v>2</v>
      </c>
      <c r="B6" s="52" t="s">
        <v>196</v>
      </c>
      <c r="C6" s="52" t="s">
        <v>4</v>
      </c>
      <c r="D6" s="53" t="s">
        <v>5</v>
      </c>
    </row>
    <row r="7" spans="1:5" ht="24.95" customHeight="1" x14ac:dyDescent="0.25">
      <c r="A7" s="54" t="s">
        <v>6</v>
      </c>
      <c r="B7" s="7">
        <v>24754.799999999999</v>
      </c>
      <c r="C7" s="8"/>
      <c r="D7" s="55" t="s">
        <v>7</v>
      </c>
    </row>
    <row r="8" spans="1:5" ht="24.95" customHeight="1" x14ac:dyDescent="0.25">
      <c r="A8" s="56" t="s">
        <v>175</v>
      </c>
      <c r="B8" s="7">
        <v>38362.700000000004</v>
      </c>
      <c r="C8" s="10"/>
      <c r="D8" s="55" t="s">
        <v>8</v>
      </c>
    </row>
    <row r="9" spans="1:5" ht="24.95" customHeight="1" x14ac:dyDescent="0.25">
      <c r="A9" s="57" t="s">
        <v>9</v>
      </c>
      <c r="B9" s="7">
        <v>73083.799999999988</v>
      </c>
      <c r="C9" s="7"/>
      <c r="D9" s="58" t="s">
        <v>10</v>
      </c>
    </row>
    <row r="10" spans="1:5" ht="24.95" customHeight="1" x14ac:dyDescent="0.25">
      <c r="A10" s="59" t="s">
        <v>11</v>
      </c>
      <c r="B10" s="7">
        <v>68803.7</v>
      </c>
      <c r="C10" s="7"/>
      <c r="D10" s="60" t="s">
        <v>12</v>
      </c>
    </row>
    <row r="11" spans="1:5" ht="24.95" customHeight="1" x14ac:dyDescent="0.25">
      <c r="A11" s="59" t="s">
        <v>13</v>
      </c>
      <c r="B11" s="7">
        <v>68803.7</v>
      </c>
      <c r="C11" s="7"/>
      <c r="D11" s="60" t="s">
        <v>14</v>
      </c>
    </row>
    <row r="12" spans="1:5" ht="24.95" customHeight="1" x14ac:dyDescent="0.25">
      <c r="A12" s="59" t="s">
        <v>15</v>
      </c>
      <c r="B12" s="7">
        <v>0</v>
      </c>
      <c r="C12" s="7"/>
      <c r="D12" s="60" t="s">
        <v>16</v>
      </c>
    </row>
    <row r="13" spans="1:5" ht="24.95" customHeight="1" x14ac:dyDescent="0.25">
      <c r="A13" s="59" t="s">
        <v>17</v>
      </c>
      <c r="B13" s="7">
        <v>4021.5</v>
      </c>
      <c r="C13" s="7"/>
      <c r="D13" s="60" t="s">
        <v>18</v>
      </c>
    </row>
    <row r="14" spans="1:5" ht="24.95" customHeight="1" x14ac:dyDescent="0.25">
      <c r="A14" s="59" t="s">
        <v>19</v>
      </c>
      <c r="B14" s="7">
        <v>4001.7999999999997</v>
      </c>
      <c r="C14" s="7"/>
      <c r="D14" s="60" t="s">
        <v>20</v>
      </c>
    </row>
    <row r="15" spans="1:5" ht="24.95" customHeight="1" x14ac:dyDescent="0.25">
      <c r="A15" s="59" t="s">
        <v>15</v>
      </c>
      <c r="B15" s="136">
        <v>19.7</v>
      </c>
      <c r="C15" s="7"/>
      <c r="D15" s="60" t="s">
        <v>16</v>
      </c>
    </row>
    <row r="16" spans="1:5" ht="24.95" customHeight="1" x14ac:dyDescent="0.25">
      <c r="A16" s="61" t="s">
        <v>21</v>
      </c>
      <c r="B16" s="7">
        <v>258.60000000000002</v>
      </c>
      <c r="C16" s="7"/>
      <c r="D16" s="60" t="s">
        <v>22</v>
      </c>
    </row>
    <row r="17" spans="1:4" ht="24.95" customHeight="1" x14ac:dyDescent="0.25">
      <c r="A17" s="57" t="s">
        <v>23</v>
      </c>
      <c r="B17" s="7">
        <v>34721.1</v>
      </c>
      <c r="C17" s="7">
        <v>40848.5</v>
      </c>
      <c r="D17" s="58" t="s">
        <v>24</v>
      </c>
    </row>
    <row r="18" spans="1:4" ht="24.95" customHeight="1" x14ac:dyDescent="0.25">
      <c r="A18" s="62" t="s">
        <v>25</v>
      </c>
      <c r="B18" s="7">
        <v>8937.9</v>
      </c>
      <c r="C18" s="7">
        <v>10515.300000000001</v>
      </c>
      <c r="D18" s="63" t="s">
        <v>26</v>
      </c>
    </row>
    <row r="19" spans="1:4" ht="24.95" customHeight="1" x14ac:dyDescent="0.25">
      <c r="A19" s="64" t="s">
        <v>27</v>
      </c>
      <c r="B19" s="7">
        <v>2858.8999999999996</v>
      </c>
      <c r="C19" s="7">
        <v>3363.6000000000004</v>
      </c>
      <c r="D19" s="58" t="s">
        <v>28</v>
      </c>
    </row>
    <row r="20" spans="1:4" ht="24.95" customHeight="1" x14ac:dyDescent="0.25">
      <c r="A20" s="64" t="s">
        <v>29</v>
      </c>
      <c r="B20" s="7">
        <v>1455.4</v>
      </c>
      <c r="C20" s="7">
        <v>1712.3000000000002</v>
      </c>
      <c r="D20" s="58" t="s">
        <v>30</v>
      </c>
    </row>
    <row r="21" spans="1:4" ht="24.95" customHeight="1" x14ac:dyDescent="0.25">
      <c r="A21" s="62" t="s">
        <v>31</v>
      </c>
      <c r="B21" s="7">
        <v>3732.7000000000003</v>
      </c>
      <c r="C21" s="7">
        <v>4391.3</v>
      </c>
      <c r="D21" s="58" t="s">
        <v>32</v>
      </c>
    </row>
    <row r="22" spans="1:4" ht="24.95" customHeight="1" x14ac:dyDescent="0.25">
      <c r="A22" s="62" t="s">
        <v>33</v>
      </c>
      <c r="B22" s="7">
        <v>878.5</v>
      </c>
      <c r="C22" s="7">
        <v>1033.5</v>
      </c>
      <c r="D22" s="58" t="s">
        <v>34</v>
      </c>
    </row>
    <row r="23" spans="1:4" ht="24.95" customHeight="1" x14ac:dyDescent="0.25">
      <c r="A23" s="62" t="s">
        <v>35</v>
      </c>
      <c r="B23" s="7">
        <v>12.4</v>
      </c>
      <c r="C23" s="7">
        <v>14.599999999999998</v>
      </c>
      <c r="D23" s="58" t="s">
        <v>36</v>
      </c>
    </row>
    <row r="24" spans="1:4" ht="24.95" customHeight="1" x14ac:dyDescent="0.25">
      <c r="A24" s="62" t="s">
        <v>37</v>
      </c>
      <c r="B24" s="7">
        <v>25783.200000000001</v>
      </c>
      <c r="C24" s="7">
        <v>30333.200000000001</v>
      </c>
      <c r="D24" s="63" t="s">
        <v>38</v>
      </c>
    </row>
    <row r="25" spans="1:4" ht="24.95" customHeight="1" x14ac:dyDescent="0.25">
      <c r="A25" s="65" t="s">
        <v>39</v>
      </c>
      <c r="B25" s="7">
        <v>6445.9000000000005</v>
      </c>
      <c r="C25" s="136">
        <v>7583.4</v>
      </c>
      <c r="D25" s="58" t="s">
        <v>40</v>
      </c>
    </row>
    <row r="26" spans="1:4" ht="24.95" customHeight="1" x14ac:dyDescent="0.25">
      <c r="A26" s="65" t="s">
        <v>41</v>
      </c>
      <c r="B26" s="7">
        <v>19337.3</v>
      </c>
      <c r="C26" s="136">
        <v>22749.800000000003</v>
      </c>
      <c r="D26" s="58" t="s">
        <v>42</v>
      </c>
    </row>
    <row r="27" spans="1:4" ht="24.95" customHeight="1" x14ac:dyDescent="0.25">
      <c r="A27" s="65" t="s">
        <v>43</v>
      </c>
      <c r="B27" s="7">
        <v>0</v>
      </c>
      <c r="C27" s="7">
        <v>0</v>
      </c>
      <c r="D27" s="58" t="s">
        <v>44</v>
      </c>
    </row>
    <row r="28" spans="1:4" ht="24.95" customHeight="1" x14ac:dyDescent="0.25">
      <c r="A28" s="56" t="s">
        <v>176</v>
      </c>
      <c r="B28" s="7">
        <v>-10809.099999999999</v>
      </c>
      <c r="C28" s="7"/>
      <c r="D28" s="55" t="s">
        <v>45</v>
      </c>
    </row>
    <row r="29" spans="1:4" ht="24.95" customHeight="1" x14ac:dyDescent="0.25">
      <c r="A29" s="57" t="s">
        <v>46</v>
      </c>
      <c r="B29" s="7">
        <v>5176.7</v>
      </c>
      <c r="C29" s="7"/>
      <c r="D29" s="58" t="s">
        <v>47</v>
      </c>
    </row>
    <row r="30" spans="1:4" ht="24.95" customHeight="1" x14ac:dyDescent="0.25">
      <c r="A30" s="57" t="s">
        <v>48</v>
      </c>
      <c r="B30" s="7">
        <v>15985.8</v>
      </c>
      <c r="C30" s="7"/>
      <c r="D30" s="66" t="s">
        <v>49</v>
      </c>
    </row>
    <row r="31" spans="1:4" ht="24.95" customHeight="1" x14ac:dyDescent="0.25">
      <c r="A31" s="56" t="s">
        <v>177</v>
      </c>
      <c r="B31" s="7">
        <v>-1872.8</v>
      </c>
      <c r="C31" s="7"/>
      <c r="D31" s="55" t="s">
        <v>50</v>
      </c>
    </row>
    <row r="32" spans="1:4" ht="24.95" customHeight="1" x14ac:dyDescent="0.25">
      <c r="A32" s="67" t="s">
        <v>51</v>
      </c>
      <c r="B32" s="7">
        <v>21.1</v>
      </c>
      <c r="C32" s="7"/>
      <c r="D32" s="68" t="s">
        <v>52</v>
      </c>
    </row>
    <row r="33" spans="1:4" ht="24.95" customHeight="1" x14ac:dyDescent="0.25">
      <c r="A33" s="67" t="s">
        <v>53</v>
      </c>
      <c r="B33" s="7">
        <v>-1893.9</v>
      </c>
      <c r="C33" s="7"/>
      <c r="D33" s="68" t="s">
        <v>54</v>
      </c>
    </row>
    <row r="34" spans="1:4" ht="24.95" customHeight="1" x14ac:dyDescent="0.25">
      <c r="A34" s="69" t="s">
        <v>55</v>
      </c>
      <c r="B34" s="7">
        <v>451.5</v>
      </c>
      <c r="C34" s="7"/>
      <c r="D34" s="68" t="s">
        <v>56</v>
      </c>
    </row>
    <row r="35" spans="1:4" ht="24.95" customHeight="1" x14ac:dyDescent="0.25">
      <c r="A35" s="69" t="s">
        <v>57</v>
      </c>
      <c r="B35" s="7">
        <v>2345.4</v>
      </c>
      <c r="C35" s="7"/>
      <c r="D35" s="68" t="s">
        <v>58</v>
      </c>
    </row>
    <row r="36" spans="1:4" ht="24.95" customHeight="1" x14ac:dyDescent="0.25">
      <c r="A36" s="70" t="s">
        <v>59</v>
      </c>
      <c r="B36" s="7">
        <v>494.20000000000005</v>
      </c>
      <c r="C36" s="7"/>
      <c r="D36" s="63" t="s">
        <v>178</v>
      </c>
    </row>
    <row r="37" spans="1:4" ht="24.95" customHeight="1" x14ac:dyDescent="0.25">
      <c r="A37" s="70" t="s">
        <v>60</v>
      </c>
      <c r="B37" s="7">
        <v>1851.1999999999998</v>
      </c>
      <c r="C37" s="7"/>
      <c r="D37" s="63" t="s">
        <v>179</v>
      </c>
    </row>
    <row r="38" spans="1:4" ht="24.95" customHeight="1" x14ac:dyDescent="0.25">
      <c r="A38" s="56" t="s">
        <v>180</v>
      </c>
      <c r="B38" s="7">
        <v>-926</v>
      </c>
      <c r="C38" s="7"/>
      <c r="D38" s="55" t="s">
        <v>61</v>
      </c>
    </row>
    <row r="39" spans="1:4" ht="24.95" customHeight="1" x14ac:dyDescent="0.25">
      <c r="A39" s="98" t="s">
        <v>62</v>
      </c>
      <c r="B39" s="7">
        <v>-65.599999999999994</v>
      </c>
      <c r="C39" s="7"/>
      <c r="D39" s="58" t="s">
        <v>63</v>
      </c>
    </row>
    <row r="40" spans="1:4" ht="24.95" customHeight="1" x14ac:dyDescent="0.25">
      <c r="A40" s="67" t="s">
        <v>64</v>
      </c>
      <c r="B40" s="7">
        <v>-860.4</v>
      </c>
      <c r="C40" s="7"/>
      <c r="D40" s="58" t="s">
        <v>65</v>
      </c>
    </row>
    <row r="41" spans="1:4" ht="24.95" customHeight="1" x14ac:dyDescent="0.25">
      <c r="A41" s="69" t="s">
        <v>181</v>
      </c>
      <c r="B41" s="7">
        <v>782</v>
      </c>
      <c r="C41" s="7"/>
      <c r="D41" s="58" t="s">
        <v>66</v>
      </c>
    </row>
    <row r="42" spans="1:4" ht="24.95" customHeight="1" x14ac:dyDescent="0.25">
      <c r="A42" s="73" t="s">
        <v>182</v>
      </c>
      <c r="B42" s="7">
        <v>721.3</v>
      </c>
      <c r="C42" s="7"/>
      <c r="D42" s="68" t="s">
        <v>67</v>
      </c>
    </row>
    <row r="43" spans="1:4" ht="24.95" customHeight="1" x14ac:dyDescent="0.25">
      <c r="A43" s="97" t="s">
        <v>183</v>
      </c>
      <c r="B43" s="7">
        <v>60.7</v>
      </c>
      <c r="C43" s="7"/>
      <c r="D43" s="63" t="s">
        <v>68</v>
      </c>
    </row>
    <row r="44" spans="1:4" ht="24.95" customHeight="1" x14ac:dyDescent="0.25">
      <c r="A44" s="69" t="s">
        <v>184</v>
      </c>
      <c r="B44" s="7">
        <v>1642.4</v>
      </c>
      <c r="C44" s="7"/>
      <c r="D44" s="58" t="s">
        <v>69</v>
      </c>
    </row>
    <row r="45" spans="1:4" ht="24.95" customHeight="1" x14ac:dyDescent="0.25">
      <c r="A45" s="73" t="s">
        <v>185</v>
      </c>
      <c r="B45" s="7">
        <v>0</v>
      </c>
      <c r="C45" s="7"/>
      <c r="D45" s="68" t="s">
        <v>70</v>
      </c>
    </row>
    <row r="46" spans="1:4" ht="24.95" customHeight="1" x14ac:dyDescent="0.25">
      <c r="A46" s="97" t="s">
        <v>186</v>
      </c>
      <c r="B46" s="7">
        <v>1642.4</v>
      </c>
      <c r="C46" s="7"/>
      <c r="D46" s="63" t="s">
        <v>71</v>
      </c>
    </row>
    <row r="47" spans="1:4" ht="24.95" customHeight="1" x14ac:dyDescent="0.25">
      <c r="A47" s="65" t="s">
        <v>72</v>
      </c>
      <c r="B47" s="7">
        <v>1592.6</v>
      </c>
      <c r="C47" s="7"/>
      <c r="D47" s="58" t="s">
        <v>193</v>
      </c>
    </row>
    <row r="48" spans="1:4" ht="24.95" customHeight="1" thickBot="1" x14ac:dyDescent="0.3">
      <c r="A48" s="74" t="s">
        <v>73</v>
      </c>
      <c r="B48" s="71">
        <v>49.8</v>
      </c>
      <c r="C48" s="71"/>
      <c r="D48" s="72" t="s">
        <v>194</v>
      </c>
    </row>
    <row r="49" spans="1:5" ht="24.95" customHeight="1" x14ac:dyDescent="0.25">
      <c r="A49" s="99" t="s">
        <v>74</v>
      </c>
      <c r="B49" s="102"/>
      <c r="C49" s="102"/>
      <c r="D49" s="100" t="s">
        <v>75</v>
      </c>
    </row>
    <row r="50" spans="1:5" ht="36" customHeight="1" x14ac:dyDescent="0.25">
      <c r="A50" s="106" t="s">
        <v>230</v>
      </c>
      <c r="B50" s="101"/>
      <c r="C50" s="102"/>
      <c r="D50" s="103" t="s">
        <v>229</v>
      </c>
    </row>
    <row r="51" spans="1:5" ht="24.95" customHeight="1" x14ac:dyDescent="0.25">
      <c r="A51" s="107" t="s">
        <v>187</v>
      </c>
      <c r="B51" s="102"/>
      <c r="C51" s="102"/>
      <c r="D51" s="102" t="s">
        <v>188</v>
      </c>
    </row>
    <row r="52" spans="1:5" ht="24.95" customHeight="1" x14ac:dyDescent="0.25">
      <c r="A52" s="108"/>
      <c r="B52" s="15"/>
      <c r="C52" s="15"/>
      <c r="D52" s="15"/>
    </row>
    <row r="53" spans="1:5" ht="24.95" customHeight="1" x14ac:dyDescent="0.25">
      <c r="A53" s="155" t="s">
        <v>218</v>
      </c>
      <c r="B53" s="155"/>
      <c r="C53" s="155"/>
      <c r="D53" s="155"/>
      <c r="E53" s="155"/>
    </row>
    <row r="54" spans="1:5" ht="24.95" customHeight="1" x14ac:dyDescent="0.25">
      <c r="A54" s="154" t="s">
        <v>219</v>
      </c>
      <c r="B54" s="154"/>
      <c r="C54" s="154"/>
      <c r="D54" s="154"/>
      <c r="E54" s="154"/>
    </row>
    <row r="55" spans="1:5" ht="24.95" customHeight="1" thickBot="1" x14ac:dyDescent="0.35">
      <c r="A55" s="116" t="s">
        <v>76</v>
      </c>
      <c r="B55" s="114"/>
      <c r="C55" s="110"/>
      <c r="D55" s="117" t="s">
        <v>1</v>
      </c>
    </row>
    <row r="56" spans="1:5" ht="24.95" customHeight="1" x14ac:dyDescent="0.25">
      <c r="A56" s="75" t="s">
        <v>2</v>
      </c>
      <c r="B56" s="49" t="s">
        <v>3</v>
      </c>
      <c r="C56" s="49" t="s">
        <v>4</v>
      </c>
      <c r="D56" s="81" t="s">
        <v>77</v>
      </c>
    </row>
    <row r="57" spans="1:5" ht="24.95" customHeight="1" x14ac:dyDescent="0.25">
      <c r="A57" s="76" t="s">
        <v>78</v>
      </c>
      <c r="B57" s="7">
        <v>-17.5</v>
      </c>
      <c r="C57" s="17"/>
      <c r="D57" s="77" t="s">
        <v>79</v>
      </c>
    </row>
    <row r="58" spans="1:5" ht="24.95" customHeight="1" x14ac:dyDescent="0.25">
      <c r="A58" s="78" t="s">
        <v>80</v>
      </c>
      <c r="B58" s="7">
        <v>0.2</v>
      </c>
      <c r="C58" s="17"/>
      <c r="D58" s="79" t="s">
        <v>81</v>
      </c>
    </row>
    <row r="59" spans="1:5" ht="24.95" customHeight="1" x14ac:dyDescent="0.25">
      <c r="A59" s="78" t="s">
        <v>82</v>
      </c>
      <c r="B59" s="7">
        <v>17.7</v>
      </c>
      <c r="C59" s="17"/>
      <c r="D59" s="82" t="s">
        <v>83</v>
      </c>
    </row>
    <row r="60" spans="1:5" ht="24.95" customHeight="1" x14ac:dyDescent="0.25">
      <c r="A60" s="83" t="s">
        <v>84</v>
      </c>
      <c r="B60" s="7">
        <v>22477</v>
      </c>
      <c r="C60" s="17"/>
      <c r="D60" s="77" t="s">
        <v>85</v>
      </c>
    </row>
    <row r="61" spans="1:5" ht="24.95" customHeight="1" x14ac:dyDescent="0.25">
      <c r="A61" s="84" t="s">
        <v>86</v>
      </c>
      <c r="B61" s="7">
        <v>2771.8999999999996</v>
      </c>
      <c r="C61" s="17"/>
      <c r="D61" s="77" t="s">
        <v>87</v>
      </c>
    </row>
    <row r="62" spans="1:5" ht="24.95" customHeight="1" x14ac:dyDescent="0.25">
      <c r="A62" s="78" t="s">
        <v>88</v>
      </c>
      <c r="B62" s="7">
        <v>134.60000000000002</v>
      </c>
      <c r="C62" s="17"/>
      <c r="D62" s="80" t="s">
        <v>89</v>
      </c>
    </row>
    <row r="63" spans="1:5" ht="24.95" customHeight="1" x14ac:dyDescent="0.25">
      <c r="A63" s="78" t="s">
        <v>90</v>
      </c>
      <c r="B63" s="7">
        <v>-2637.3</v>
      </c>
      <c r="C63" s="17"/>
      <c r="D63" s="80" t="s">
        <v>91</v>
      </c>
    </row>
    <row r="64" spans="1:5" ht="24.95" customHeight="1" x14ac:dyDescent="0.25">
      <c r="A64" s="84" t="s">
        <v>92</v>
      </c>
      <c r="B64" s="7">
        <v>-444.40000000000009</v>
      </c>
      <c r="C64" s="17"/>
      <c r="D64" s="77" t="s">
        <v>93</v>
      </c>
    </row>
    <row r="65" spans="1:4" ht="24.95" customHeight="1" x14ac:dyDescent="0.25">
      <c r="A65" s="85" t="s">
        <v>94</v>
      </c>
      <c r="B65" s="7">
        <v>-618.70000000000005</v>
      </c>
      <c r="C65" s="17"/>
      <c r="D65" s="80" t="s">
        <v>95</v>
      </c>
    </row>
    <row r="66" spans="1:4" ht="24.95" customHeight="1" x14ac:dyDescent="0.25">
      <c r="A66" s="86" t="s">
        <v>96</v>
      </c>
      <c r="B66" s="7">
        <v>-618.70000000000005</v>
      </c>
      <c r="C66" s="17"/>
      <c r="D66" s="80" t="s">
        <v>97</v>
      </c>
    </row>
    <row r="67" spans="1:4" ht="24.95" customHeight="1" x14ac:dyDescent="0.25">
      <c r="A67" s="86" t="s">
        <v>98</v>
      </c>
      <c r="B67" s="7">
        <v>7795.7999999999993</v>
      </c>
      <c r="C67" s="17"/>
      <c r="D67" s="80" t="s">
        <v>99</v>
      </c>
    </row>
    <row r="68" spans="1:4" ht="24.95" customHeight="1" x14ac:dyDescent="0.25">
      <c r="A68" s="86" t="s">
        <v>100</v>
      </c>
      <c r="B68" s="7">
        <v>8414.5</v>
      </c>
      <c r="C68" s="17"/>
      <c r="D68" s="80" t="s">
        <v>101</v>
      </c>
    </row>
    <row r="69" spans="1:4" ht="24.95" customHeight="1" x14ac:dyDescent="0.25">
      <c r="A69" s="86" t="s">
        <v>102</v>
      </c>
      <c r="B69" s="7">
        <v>0</v>
      </c>
      <c r="C69" s="17"/>
      <c r="D69" s="80" t="s">
        <v>103</v>
      </c>
    </row>
    <row r="70" spans="1:4" ht="24.95" customHeight="1" x14ac:dyDescent="0.25">
      <c r="A70" s="86" t="s">
        <v>104</v>
      </c>
      <c r="B70" s="7">
        <v>0</v>
      </c>
      <c r="C70" s="17"/>
      <c r="D70" s="80" t="s">
        <v>99</v>
      </c>
    </row>
    <row r="71" spans="1:4" ht="24.95" customHeight="1" x14ac:dyDescent="0.25">
      <c r="A71" s="86" t="s">
        <v>105</v>
      </c>
      <c r="B71" s="7">
        <v>0</v>
      </c>
      <c r="C71" s="17"/>
      <c r="D71" s="80" t="s">
        <v>101</v>
      </c>
    </row>
    <row r="72" spans="1:4" ht="24.95" customHeight="1" x14ac:dyDescent="0.25">
      <c r="A72" s="85" t="s">
        <v>106</v>
      </c>
      <c r="B72" s="7">
        <v>-174.3</v>
      </c>
      <c r="C72" s="17"/>
      <c r="D72" s="82" t="s">
        <v>107</v>
      </c>
    </row>
    <row r="73" spans="1:4" ht="24.95" customHeight="1" x14ac:dyDescent="0.25">
      <c r="A73" s="86" t="s">
        <v>108</v>
      </c>
      <c r="B73" s="7">
        <v>-174.3</v>
      </c>
      <c r="C73" s="17"/>
      <c r="D73" s="80" t="s">
        <v>97</v>
      </c>
    </row>
    <row r="74" spans="1:4" ht="24.95" customHeight="1" x14ac:dyDescent="0.25">
      <c r="A74" s="86" t="s">
        <v>109</v>
      </c>
      <c r="B74" s="7">
        <v>0</v>
      </c>
      <c r="C74" s="17"/>
      <c r="D74" s="80" t="s">
        <v>99</v>
      </c>
    </row>
    <row r="75" spans="1:4" ht="24.95" customHeight="1" x14ac:dyDescent="0.25">
      <c r="A75" s="86" t="s">
        <v>105</v>
      </c>
      <c r="B75" s="7">
        <v>174.3</v>
      </c>
      <c r="C75" s="17"/>
      <c r="D75" s="80" t="s">
        <v>101</v>
      </c>
    </row>
    <row r="76" spans="1:4" ht="24.95" customHeight="1" x14ac:dyDescent="0.25">
      <c r="A76" s="86" t="s">
        <v>110</v>
      </c>
      <c r="B76" s="7">
        <v>0</v>
      </c>
      <c r="C76" s="17"/>
      <c r="D76" s="80" t="s">
        <v>103</v>
      </c>
    </row>
    <row r="77" spans="1:4" ht="24.95" customHeight="1" x14ac:dyDescent="0.25">
      <c r="A77" s="86" t="s">
        <v>109</v>
      </c>
      <c r="B77" s="7">
        <v>6.5</v>
      </c>
      <c r="C77" s="17"/>
      <c r="D77" s="80" t="s">
        <v>111</v>
      </c>
    </row>
    <row r="78" spans="1:4" ht="24.95" customHeight="1" x14ac:dyDescent="0.25">
      <c r="A78" s="86" t="s">
        <v>112</v>
      </c>
      <c r="B78" s="7">
        <v>6.5</v>
      </c>
      <c r="C78" s="17"/>
      <c r="D78" s="80" t="s">
        <v>113</v>
      </c>
    </row>
    <row r="79" spans="1:4" ht="24.95" customHeight="1" x14ac:dyDescent="0.25">
      <c r="A79" s="84" t="s">
        <v>114</v>
      </c>
      <c r="B79" s="7">
        <v>9357.6</v>
      </c>
      <c r="C79" s="17"/>
      <c r="D79" s="77" t="s">
        <v>115</v>
      </c>
    </row>
    <row r="80" spans="1:4" ht="24.95" customHeight="1" x14ac:dyDescent="0.25">
      <c r="A80" s="86" t="s">
        <v>116</v>
      </c>
      <c r="B80" s="7">
        <v>7046.7999999999993</v>
      </c>
      <c r="C80" s="17"/>
      <c r="D80" s="79" t="s">
        <v>117</v>
      </c>
    </row>
    <row r="81" spans="1:4" ht="24.95" customHeight="1" x14ac:dyDescent="0.25">
      <c r="A81" s="85" t="s">
        <v>118</v>
      </c>
      <c r="B81" s="7">
        <v>5530.3</v>
      </c>
      <c r="C81" s="17"/>
      <c r="D81" s="80" t="s">
        <v>119</v>
      </c>
    </row>
    <row r="82" spans="1:4" ht="24.95" customHeight="1" x14ac:dyDescent="0.25">
      <c r="A82" s="86" t="s">
        <v>120</v>
      </c>
      <c r="B82" s="7">
        <v>7.6000000000000005</v>
      </c>
      <c r="C82" s="17"/>
      <c r="D82" s="80" t="s">
        <v>121</v>
      </c>
    </row>
    <row r="83" spans="1:4" ht="24.95" customHeight="1" x14ac:dyDescent="0.25">
      <c r="A83" s="87" t="s">
        <v>122</v>
      </c>
      <c r="B83" s="7">
        <v>-1324.2999999999997</v>
      </c>
      <c r="C83" s="17"/>
      <c r="D83" s="80" t="s">
        <v>123</v>
      </c>
    </row>
    <row r="84" spans="1:4" ht="24.95" customHeight="1" x14ac:dyDescent="0.25">
      <c r="A84" s="86" t="s">
        <v>124</v>
      </c>
      <c r="B84" s="7">
        <v>6847</v>
      </c>
      <c r="C84" s="17"/>
      <c r="D84" s="80" t="s">
        <v>125</v>
      </c>
    </row>
    <row r="85" spans="1:4" ht="24.95" customHeight="1" x14ac:dyDescent="0.25">
      <c r="A85" s="86" t="s">
        <v>126</v>
      </c>
      <c r="B85" s="7">
        <v>0</v>
      </c>
      <c r="C85" s="17"/>
      <c r="D85" s="80" t="s">
        <v>127</v>
      </c>
    </row>
    <row r="86" spans="1:4" ht="24.95" customHeight="1" x14ac:dyDescent="0.25">
      <c r="A86" s="85" t="s">
        <v>106</v>
      </c>
      <c r="B86" s="7">
        <v>-1516.5000000000005</v>
      </c>
      <c r="C86" s="17"/>
      <c r="D86" s="82" t="s">
        <v>128</v>
      </c>
    </row>
    <row r="87" spans="1:4" ht="24.95" customHeight="1" x14ac:dyDescent="0.25">
      <c r="A87" s="86" t="s">
        <v>129</v>
      </c>
      <c r="B87" s="7">
        <v>-1608.4999999999998</v>
      </c>
      <c r="C87" s="17"/>
      <c r="D87" s="80" t="s">
        <v>130</v>
      </c>
    </row>
    <row r="88" spans="1:4" ht="24.95" customHeight="1" x14ac:dyDescent="0.25">
      <c r="A88" s="86" t="s">
        <v>131</v>
      </c>
      <c r="B88" s="7">
        <v>2627.9</v>
      </c>
      <c r="C88" s="17"/>
      <c r="D88" s="80" t="s">
        <v>132</v>
      </c>
    </row>
    <row r="89" spans="1:4" ht="24.95" customHeight="1" x14ac:dyDescent="0.25">
      <c r="A89" s="86" t="s">
        <v>133</v>
      </c>
      <c r="B89" s="7">
        <v>-2535.9</v>
      </c>
      <c r="C89" s="17"/>
      <c r="D89" s="80" t="s">
        <v>134</v>
      </c>
    </row>
    <row r="90" spans="1:4" ht="24.95" customHeight="1" x14ac:dyDescent="0.25">
      <c r="A90" s="86" t="s">
        <v>124</v>
      </c>
      <c r="B90" s="7">
        <v>0</v>
      </c>
      <c r="C90" s="17"/>
      <c r="D90" s="80" t="s">
        <v>125</v>
      </c>
    </row>
    <row r="91" spans="1:4" ht="24.95" customHeight="1" x14ac:dyDescent="0.25">
      <c r="A91" s="87" t="s">
        <v>135</v>
      </c>
      <c r="B91" s="7">
        <v>1506.9</v>
      </c>
      <c r="C91" s="17"/>
      <c r="D91" s="79" t="s">
        <v>199</v>
      </c>
    </row>
    <row r="92" spans="1:4" ht="24.95" customHeight="1" x14ac:dyDescent="0.25">
      <c r="A92" s="85" t="s">
        <v>137</v>
      </c>
      <c r="B92" s="7">
        <v>1540.2</v>
      </c>
      <c r="C92" s="17"/>
      <c r="D92" s="79" t="s">
        <v>138</v>
      </c>
    </row>
    <row r="93" spans="1:4" ht="24.95" customHeight="1" x14ac:dyDescent="0.25">
      <c r="A93" s="85" t="s">
        <v>139</v>
      </c>
      <c r="B93" s="7">
        <v>33.299999999999997</v>
      </c>
      <c r="C93" s="17"/>
      <c r="D93" s="79" t="s">
        <v>140</v>
      </c>
    </row>
    <row r="94" spans="1:4" ht="24.95" customHeight="1" x14ac:dyDescent="0.25">
      <c r="A94" s="84" t="s">
        <v>225</v>
      </c>
      <c r="B94" s="7">
        <v>803.9</v>
      </c>
      <c r="C94" s="17"/>
      <c r="D94" s="79" t="s">
        <v>142</v>
      </c>
    </row>
    <row r="95" spans="1:4" ht="24.95" customHeight="1" x14ac:dyDescent="0.25">
      <c r="A95" s="84" t="s">
        <v>143</v>
      </c>
      <c r="B95" s="7">
        <v>10791.9</v>
      </c>
      <c r="C95" s="17"/>
      <c r="D95" s="77" t="s">
        <v>144</v>
      </c>
    </row>
    <row r="96" spans="1:4" ht="24.95" customHeight="1" x14ac:dyDescent="0.25">
      <c r="A96" s="86" t="s">
        <v>145</v>
      </c>
      <c r="B96" s="7">
        <v>10791.9</v>
      </c>
      <c r="C96" s="17"/>
      <c r="D96" s="80" t="s">
        <v>146</v>
      </c>
    </row>
    <row r="97" spans="1:4" ht="24.95" customHeight="1" x14ac:dyDescent="0.25">
      <c r="A97" s="86" t="s">
        <v>147</v>
      </c>
      <c r="B97" s="7">
        <v>10791.9</v>
      </c>
      <c r="C97" s="17"/>
      <c r="D97" s="80" t="s">
        <v>148</v>
      </c>
    </row>
    <row r="98" spans="1:4" ht="24.95" customHeight="1" x14ac:dyDescent="0.25">
      <c r="A98" s="129" t="s">
        <v>149</v>
      </c>
      <c r="B98" s="126">
        <v>10791.9</v>
      </c>
      <c r="C98" s="17"/>
      <c r="D98" s="130" t="s">
        <v>150</v>
      </c>
    </row>
    <row r="99" spans="1:4" ht="24.95" customHeight="1" x14ac:dyDescent="0.25">
      <c r="A99" s="129" t="s">
        <v>151</v>
      </c>
      <c r="B99" s="126">
        <v>0</v>
      </c>
      <c r="C99" s="17"/>
      <c r="D99" s="127" t="s">
        <v>152</v>
      </c>
    </row>
    <row r="100" spans="1:4" ht="24.95" customHeight="1" x14ac:dyDescent="0.25">
      <c r="A100" s="129" t="s">
        <v>153</v>
      </c>
      <c r="B100" s="126">
        <v>6.5</v>
      </c>
      <c r="C100" s="17"/>
      <c r="D100" s="127" t="s">
        <v>154</v>
      </c>
    </row>
    <row r="101" spans="1:4" ht="24.95" customHeight="1" x14ac:dyDescent="0.25">
      <c r="A101" s="129" t="s">
        <v>155</v>
      </c>
      <c r="B101" s="126">
        <v>0</v>
      </c>
      <c r="C101" s="17"/>
      <c r="D101" s="127" t="s">
        <v>156</v>
      </c>
    </row>
    <row r="102" spans="1:4" ht="24.95" customHeight="1" x14ac:dyDescent="0.25">
      <c r="A102" s="129" t="s">
        <v>157</v>
      </c>
      <c r="B102" s="126">
        <v>10785.4</v>
      </c>
      <c r="C102" s="17"/>
      <c r="D102" s="127" t="s">
        <v>158</v>
      </c>
    </row>
    <row r="103" spans="1:4" ht="24.95" customHeight="1" x14ac:dyDescent="0.25">
      <c r="A103" s="131" t="s">
        <v>159</v>
      </c>
      <c r="B103" s="126">
        <v>2393.2000000000003</v>
      </c>
      <c r="C103" s="17"/>
      <c r="D103" s="130" t="s">
        <v>160</v>
      </c>
    </row>
    <row r="104" spans="1:4" ht="24.95" customHeight="1" x14ac:dyDescent="0.25">
      <c r="A104" s="142" t="s">
        <v>161</v>
      </c>
      <c r="B104" s="126">
        <v>2851.5</v>
      </c>
      <c r="C104" s="17"/>
      <c r="D104" s="127" t="s">
        <v>162</v>
      </c>
    </row>
    <row r="105" spans="1:4" ht="24.95" customHeight="1" x14ac:dyDescent="0.25">
      <c r="A105" s="132" t="s">
        <v>163</v>
      </c>
      <c r="B105" s="126">
        <v>-458.29999999999995</v>
      </c>
      <c r="C105" s="17"/>
      <c r="D105" s="127" t="s">
        <v>164</v>
      </c>
    </row>
    <row r="106" spans="1:4" ht="24.95" customHeight="1" x14ac:dyDescent="0.25">
      <c r="A106" s="131" t="s">
        <v>165</v>
      </c>
      <c r="B106" s="126">
        <v>8392.1999999999989</v>
      </c>
      <c r="C106" s="17"/>
      <c r="D106" s="130" t="s">
        <v>166</v>
      </c>
    </row>
    <row r="107" spans="1:4" ht="24.95" customHeight="1" x14ac:dyDescent="0.25">
      <c r="A107" s="133" t="s">
        <v>167</v>
      </c>
      <c r="B107" s="126">
        <v>0</v>
      </c>
      <c r="C107" s="17"/>
      <c r="D107" s="127" t="s">
        <v>168</v>
      </c>
    </row>
    <row r="108" spans="1:4" ht="24.95" customHeight="1" x14ac:dyDescent="0.25">
      <c r="A108" s="133" t="s">
        <v>169</v>
      </c>
      <c r="B108" s="126">
        <v>0</v>
      </c>
      <c r="C108" s="17"/>
      <c r="D108" s="127" t="s">
        <v>170</v>
      </c>
    </row>
    <row r="109" spans="1:4" ht="24.95" customHeight="1" x14ac:dyDescent="0.25">
      <c r="A109" s="134" t="s">
        <v>224</v>
      </c>
      <c r="B109" s="126">
        <v>8392.1999999999989</v>
      </c>
      <c r="C109" s="17"/>
      <c r="D109" s="135" t="s">
        <v>191</v>
      </c>
    </row>
    <row r="110" spans="1:4" ht="24.95" customHeight="1" x14ac:dyDescent="0.25">
      <c r="A110" s="131" t="s">
        <v>172</v>
      </c>
      <c r="B110" s="126">
        <v>0</v>
      </c>
      <c r="C110" s="17"/>
      <c r="D110" s="130" t="s">
        <v>173</v>
      </c>
    </row>
    <row r="111" spans="1:4" ht="24.95" customHeight="1" thickBot="1" x14ac:dyDescent="0.3">
      <c r="A111" s="140" t="s">
        <v>174</v>
      </c>
      <c r="B111" s="71">
        <v>-2260.2999999999997</v>
      </c>
      <c r="C111" s="121"/>
      <c r="D111" s="93" t="s">
        <v>195</v>
      </c>
    </row>
    <row r="112" spans="1:4" ht="24.95" customHeight="1" x14ac:dyDescent="0.25">
      <c r="A112" s="42" t="s">
        <v>189</v>
      </c>
      <c r="B112" s="120"/>
      <c r="C112" s="120"/>
      <c r="D112" s="120" t="s">
        <v>190</v>
      </c>
    </row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</sheetData>
  <mergeCells count="4">
    <mergeCell ref="A53:E53"/>
    <mergeCell ref="A54:E54"/>
    <mergeCell ref="A4:E4"/>
    <mergeCell ref="A3:E3"/>
  </mergeCells>
  <printOptions horizontalCentered="1"/>
  <pageMargins left="0" right="0" top="0" bottom="0" header="0" footer="0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Q1</vt:lpstr>
      <vt:lpstr>Q2</vt:lpstr>
      <vt:lpstr>Q3</vt:lpstr>
      <vt:lpstr>Q4</vt:lpstr>
      <vt:lpstr>Yearly</vt:lpstr>
      <vt:lpstr>'Q1'!Print_Area</vt:lpstr>
      <vt:lpstr>'Q2'!Print_Area</vt:lpstr>
      <vt:lpstr>'Q3'!Print_Area</vt:lpstr>
      <vt:lpstr>'Q4'!Print_Area</vt:lpstr>
      <vt:lpstr>Yearly!Print_Area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2022-05-25T10:57:23Z</dcterms:modified>
</cp:coreProperties>
</file>