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180"/>
  </bookViews>
  <sheets>
    <sheet name="Q1" sheetId="2" r:id="rId1"/>
    <sheet name="Q2" sheetId="3" r:id="rId2"/>
    <sheet name="Q3" sheetId="4" r:id="rId3"/>
    <sheet name="Q4" sheetId="5" r:id="rId4"/>
    <sheet name="سنوي" sheetId="6" r:id="rId5"/>
  </sheets>
  <definedNames>
    <definedName name="_xlnm.Print_Area" localSheetId="0">'Q1'!#REF!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5" i="5" l="1"/>
  <c r="C102" i="5"/>
  <c r="C101" i="5" s="1"/>
  <c r="C97" i="5" s="1"/>
  <c r="C90" i="5"/>
  <c r="C85" i="5"/>
  <c r="C80" i="5"/>
  <c r="C75" i="5"/>
  <c r="C72" i="5"/>
  <c r="C68" i="5"/>
  <c r="C65" i="5"/>
  <c r="C64" i="5" s="1"/>
  <c r="C60" i="5"/>
  <c r="C56" i="5"/>
  <c r="C46" i="5"/>
  <c r="C44" i="5" s="1"/>
  <c r="C41" i="5"/>
  <c r="C35" i="5"/>
  <c r="C33" i="5" s="1"/>
  <c r="C31" i="5" s="1"/>
  <c r="C28" i="5"/>
  <c r="D24" i="5"/>
  <c r="C24" i="5"/>
  <c r="C17" i="5" s="1"/>
  <c r="D18" i="5"/>
  <c r="C18" i="5"/>
  <c r="C13" i="5"/>
  <c r="C10" i="5"/>
  <c r="C105" i="4"/>
  <c r="C102" i="4"/>
  <c r="C90" i="4"/>
  <c r="C85" i="4"/>
  <c r="C80" i="4"/>
  <c r="C75" i="4"/>
  <c r="C72" i="4"/>
  <c r="C71" i="4" s="1"/>
  <c r="C68" i="4"/>
  <c r="C65" i="4"/>
  <c r="C60" i="4"/>
  <c r="C56" i="4"/>
  <c r="C46" i="4"/>
  <c r="C44" i="4" s="1"/>
  <c r="C41" i="4"/>
  <c r="C35" i="4"/>
  <c r="C33" i="4" s="1"/>
  <c r="C31" i="4" s="1"/>
  <c r="C28" i="4"/>
  <c r="D24" i="4"/>
  <c r="C24" i="4"/>
  <c r="D18" i="4"/>
  <c r="D17" i="4" s="1"/>
  <c r="C18" i="4"/>
  <c r="C10" i="4"/>
  <c r="C9" i="4" s="1"/>
  <c r="C105" i="3"/>
  <c r="C102" i="3"/>
  <c r="C90" i="3"/>
  <c r="C85" i="3"/>
  <c r="C80" i="3"/>
  <c r="C75" i="3"/>
  <c r="C72" i="3"/>
  <c r="C68" i="3"/>
  <c r="C65" i="3"/>
  <c r="C60" i="3"/>
  <c r="C56" i="3"/>
  <c r="C46" i="3"/>
  <c r="C44" i="3" s="1"/>
  <c r="C41" i="3"/>
  <c r="C35" i="3"/>
  <c r="C33" i="3" s="1"/>
  <c r="C31" i="3" s="1"/>
  <c r="C28" i="3"/>
  <c r="D24" i="3"/>
  <c r="D17" i="3" s="1"/>
  <c r="C24" i="3"/>
  <c r="C17" i="3" s="1"/>
  <c r="C13" i="3"/>
  <c r="C10" i="3"/>
  <c r="C9" i="3" l="1"/>
  <c r="C8" i="3" s="1"/>
  <c r="C64" i="3"/>
  <c r="C79" i="3"/>
  <c r="C78" i="3" s="1"/>
  <c r="C40" i="3"/>
  <c r="C38" i="3" s="1"/>
  <c r="C71" i="3"/>
  <c r="C101" i="3"/>
  <c r="C97" i="3" s="1"/>
  <c r="C96" i="3" s="1"/>
  <c r="C95" i="3" s="1"/>
  <c r="C40" i="4"/>
  <c r="C38" i="4" s="1"/>
  <c r="C17" i="4"/>
  <c r="C8" i="4" s="1"/>
  <c r="C7" i="4" s="1"/>
  <c r="C64" i="4"/>
  <c r="C63" i="4" s="1"/>
  <c r="C101" i="4"/>
  <c r="C97" i="4" s="1"/>
  <c r="C96" i="4" s="1"/>
  <c r="C95" i="4" s="1"/>
  <c r="C79" i="4"/>
  <c r="C78" i="4" s="1"/>
  <c r="C9" i="5"/>
  <c r="C8" i="5" s="1"/>
  <c r="D17" i="5"/>
  <c r="C71" i="5"/>
  <c r="C96" i="5"/>
  <c r="C95" i="5" s="1"/>
  <c r="C94" i="5"/>
  <c r="C40" i="5"/>
  <c r="C38" i="5" s="1"/>
  <c r="C79" i="5"/>
  <c r="C78" i="5" s="1"/>
  <c r="C63" i="5"/>
  <c r="C94" i="3"/>
  <c r="C63" i="3" l="1"/>
  <c r="C59" i="3" s="1"/>
  <c r="C110" i="3" s="1"/>
  <c r="C7" i="3"/>
  <c r="C94" i="4"/>
  <c r="C59" i="4"/>
  <c r="C110" i="4"/>
  <c r="C59" i="5"/>
  <c r="C7" i="5"/>
  <c r="C30" i="2"/>
  <c r="C62" i="2"/>
  <c r="C67" i="2"/>
  <c r="C70" i="2"/>
  <c r="C74" i="2"/>
  <c r="C77" i="2"/>
  <c r="C82" i="2"/>
  <c r="C87" i="2"/>
  <c r="C92" i="2"/>
  <c r="C104" i="2"/>
  <c r="C107" i="2"/>
  <c r="C12" i="2"/>
  <c r="C15" i="2"/>
  <c r="C20" i="2"/>
  <c r="C26" i="2"/>
  <c r="C37" i="2"/>
  <c r="C43" i="2"/>
  <c r="C48" i="2"/>
  <c r="C46" i="2" s="1"/>
  <c r="C58" i="2"/>
  <c r="D20" i="2"/>
  <c r="D26" i="2"/>
  <c r="C19" i="2" l="1"/>
  <c r="C10" i="2" s="1"/>
  <c r="D19" i="2"/>
  <c r="C110" i="5"/>
  <c r="C73" i="2"/>
  <c r="C81" i="2"/>
  <c r="C80" i="2" s="1"/>
  <c r="C11" i="2"/>
  <c r="C42" i="2"/>
  <c r="C103" i="2"/>
  <c r="C66" i="2"/>
  <c r="C35" i="2"/>
  <c r="C65" i="2" l="1"/>
  <c r="C40" i="2"/>
  <c r="C99" i="2"/>
  <c r="C33" i="2"/>
  <c r="C96" i="2" l="1"/>
  <c r="C98" i="2"/>
  <c r="C9" i="2"/>
  <c r="C97" i="2" l="1"/>
  <c r="C61" i="2"/>
  <c r="C112" i="2" l="1"/>
</calcChain>
</file>

<file path=xl/sharedStrings.xml><?xml version="1.0" encoding="utf-8"?>
<sst xmlns="http://schemas.openxmlformats.org/spreadsheetml/2006/main" count="1083" uniqueCount="244">
  <si>
    <t xml:space="preserve"> Million Of  U.S $</t>
  </si>
  <si>
    <t>(مليون دولار)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</si>
  <si>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</si>
  <si>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</si>
  <si>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</si>
  <si>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</si>
  <si>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</si>
  <si>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</si>
  <si>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</si>
  <si>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</si>
  <si>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</si>
  <si>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</si>
  <si>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</si>
  <si>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</si>
  <si>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</si>
  <si>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</si>
  <si>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</si>
  <si>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</si>
  <si>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</si>
  <si>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</si>
  <si>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</si>
  <si>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</si>
  <si>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</si>
  <si>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</si>
  <si>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</si>
  <si>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</si>
  <si>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</si>
  <si>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</si>
  <si>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</si>
  <si>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</si>
  <si>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</si>
  <si>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</si>
  <si>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</si>
  <si>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</si>
  <si>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</si>
  <si>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</si>
  <si>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</si>
  <si>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</si>
  <si>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</si>
  <si>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</si>
  <si>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</si>
  <si>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</si>
  <si>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</si>
  <si>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</si>
  <si>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</si>
  <si>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</si>
  <si>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</si>
  <si>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</si>
  <si>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</si>
  <si>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</si>
  <si>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</si>
  <si>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</si>
  <si>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</si>
  <si>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</si>
  <si>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</si>
  <si>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</si>
  <si>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</si>
  <si>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</si>
  <si>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</si>
  <si>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</si>
  <si>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</si>
  <si>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</si>
  <si>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</si>
  <si>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</si>
  <si>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</si>
  <si>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</si>
  <si>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</si>
  <si>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</si>
  <si>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</si>
  <si>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</si>
  <si>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</si>
  <si>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</si>
  <si>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UN Compensation Fund</t>
  </si>
  <si>
    <t xml:space="preserve">                            صندوق التعويضات </t>
  </si>
  <si>
    <t xml:space="preserve">                         Others</t>
  </si>
  <si>
    <t xml:space="preserve">                            أخرى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</si>
  <si>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</si>
  <si>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</si>
  <si>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</si>
  <si>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</si>
  <si>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</si>
  <si>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</si>
  <si>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</si>
  <si>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</si>
  <si>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</si>
  <si>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</si>
  <si>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</si>
  <si>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</si>
  <si>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</si>
  <si>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</si>
  <si>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</si>
  <si>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</si>
  <si>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</si>
  <si>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</si>
  <si>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</si>
  <si>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</si>
  <si>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</si>
  <si>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</si>
  <si>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</si>
  <si>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</si>
  <si>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</si>
  <si>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</si>
  <si>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</si>
  <si>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</si>
  <si>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</si>
  <si>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</si>
  <si>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</si>
  <si>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</si>
  <si>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</si>
  <si>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</si>
  <si>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</si>
  <si>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</si>
  <si>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</si>
  <si>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</si>
  <si>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</si>
  <si>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</si>
  <si>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</si>
  <si>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</si>
  <si>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</si>
  <si>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</si>
  <si>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</si>
  <si>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</si>
  <si>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</si>
  <si>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</si>
  <si>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</si>
  <si>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</si>
  <si>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</si>
  <si>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</si>
  <si>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</si>
  <si>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</si>
  <si>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</si>
  <si>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</si>
  <si>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</si>
  <si>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</si>
  <si>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</si>
  <si>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</si>
  <si>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</si>
  <si>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</si>
  <si>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</si>
  <si>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</si>
  <si>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</si>
  <si>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</si>
  <si>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</si>
  <si>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</si>
  <si>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</si>
  <si>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</si>
  <si>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</si>
  <si>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</si>
  <si>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</si>
  <si>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</si>
  <si>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</si>
  <si>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</si>
  <si>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</si>
  <si>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</si>
  <si>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</si>
  <si>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</si>
  <si>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</si>
  <si>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</si>
  <si>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</si>
  <si>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</si>
  <si>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</si>
  <si>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</si>
  <si>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</si>
  <si>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</si>
  <si>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</si>
  <si>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</si>
  <si>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</si>
  <si>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</si>
  <si>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</si>
  <si>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</si>
  <si>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</si>
  <si>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</si>
  <si>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</si>
  <si>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</si>
  <si>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</si>
  <si>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</si>
  <si>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</si>
  <si>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</si>
  <si>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r>
      <t xml:space="preserve">        </t>
    </r>
    <r>
      <rPr>
        <b/>
        <sz val="12"/>
        <rFont val="Times New Roman"/>
        <family val="1"/>
      </rPr>
      <t>1- Trade balance</t>
    </r>
  </si>
  <si>
    <r>
      <t xml:space="preserve">        </t>
    </r>
    <r>
      <rPr>
        <b/>
        <sz val="12"/>
        <rFont val="Times New Roman"/>
        <family val="1"/>
      </rPr>
      <t>2- Services Account, net</t>
    </r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</si>
  <si>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</si>
  <si>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                 -  الفوائد على الدين العام الخارجي      </t>
  </si>
  <si>
    <t xml:space="preserve">                        -  اخــرى                                       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</si>
  <si>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</si>
  <si>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         ــ Receipts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</si>
  <si>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</si>
  <si>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</si>
  <si>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</si>
  <si>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</si>
  <si>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</si>
  <si>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 xml:space="preserve">Source : Central Bank Of Iraq \ Statistical and Research Department \ Balance Of Payments  and  External Trade Division.                </t>
  </si>
  <si>
    <t>المصدر: البنك المركزي العراقي /دائرة الاحصاء والابحاث/  قسم  ميزان  المدفوعات والتجارة الخارجية</t>
  </si>
  <si>
    <t xml:space="preserve">ميزان المدفوعات العراقي للفصل الاول 2019 حسب منهجية الطبعة السادسة </t>
  </si>
  <si>
    <t xml:space="preserve"> ميزان المدفوعات العراقي للفصل الثاني  2019 حسب منهجية الطبعة السادسة </t>
  </si>
  <si>
    <t>IRAQI BALANCE OF PAYMENTS  (BPM6) Q2  2019</t>
  </si>
  <si>
    <t xml:space="preserve"> ميزان المدفوعات العراقي للفصل الثالث   2019 حسب منهجية الطبعة السادسة </t>
  </si>
  <si>
    <t>IRAQI BALANCE OF PAYMENTS (BPM6) Q3  2019</t>
  </si>
  <si>
    <t xml:space="preserve"> ميزان المدفوعات العراقي للفصل الرابع   2019 حسب منهجية الطبعة السادسة </t>
  </si>
  <si>
    <t>IRAQI BALANCE OF PAYMENTS (BPM6) Q4  2019</t>
  </si>
  <si>
    <t xml:space="preserve"> ميزان المدفوعات العراقي سنوي  2019 حسب منهجية الطبعة السادسة </t>
  </si>
  <si>
    <t>IRAQI BALANCE OF PAYMENTS (BPM6)   2019</t>
  </si>
  <si>
    <t xml:space="preserve"> ميزان المدفوعات العراقي سنوي   2019 حسب منهجية الطبعة السادسة </t>
  </si>
  <si>
    <t xml:space="preserve">                                   ــ ادوات السوق النقدية / صافي المشتقات                                                                        المالية </t>
  </si>
  <si>
    <t>**: تتضمن  تكاليف الشحن والتامين المستقطعة من قيمة الاستيرادات سيف البالغة (1873.3) مليون دولار</t>
  </si>
  <si>
    <t>**Includes the costs of shipment &amp; insurance detucted from imports value CIF (1873.3) million US $</t>
  </si>
  <si>
    <t>مليون دولار</t>
  </si>
  <si>
    <t>IRAQI BALANCE OF PAYMENTS(BPM6) Q1</t>
  </si>
  <si>
    <t>IRAQI BALANCE OF PAYMENTS(BPM6) Q1  2019</t>
  </si>
  <si>
    <t xml:space="preserve"> ميزان المدفوعات العراقي للفصل الثاني 2019 حسب منهجية الطبعة السادسة </t>
  </si>
  <si>
    <t>**: تتضمن  تكاليف الشحن والتامين المستقطعة من قيمة الاستيرادات سيف البالغة (2220.9) مليون دولار</t>
  </si>
  <si>
    <t>**Includes the costs of shipment &amp; insurance detucted from imports value CIF (2220.9) million US $</t>
  </si>
  <si>
    <t>IRAQI BALANCE OF PAYMENTS (BPM6) Q2  2019</t>
  </si>
  <si>
    <t>**: تتضمن  تكاليف الشحن والتامين المستقطعة من قيمة الاستيرادات سيف البالغة (2215.1) مليون دولار</t>
  </si>
  <si>
    <t>**Includes the costs of shipment &amp; insurance detucted from imports value CIF (2215.1) million US $</t>
  </si>
  <si>
    <t xml:space="preserve">            ب- صافي الاستثمار لشركات الايداع الاخرى                                            (الموجودات - المطلوبات )        </t>
  </si>
  <si>
    <t xml:space="preserve">                                                               **المدفوعات                     </t>
  </si>
  <si>
    <t xml:space="preserve">                      ــ Money Market                                                            Instrument\Financtial /                        Derivatives,net        </t>
  </si>
  <si>
    <t xml:space="preserve">                 Other current transfers                           </t>
  </si>
  <si>
    <t xml:space="preserve">                    Total of Grants                                       </t>
  </si>
  <si>
    <t xml:space="preserve">                Total of Grants                   </t>
  </si>
  <si>
    <t xml:space="preserve">                 Other current transfers                   </t>
  </si>
  <si>
    <t xml:space="preserve">                  UN Compensation Fund</t>
  </si>
  <si>
    <t xml:space="preserve">                     Others</t>
  </si>
  <si>
    <t xml:space="preserve">                   صندوق التعويضات </t>
  </si>
  <si>
    <t xml:space="preserve">                       أخرى</t>
  </si>
  <si>
    <t xml:space="preserve">                 Total of Grants                   </t>
  </si>
  <si>
    <t xml:space="preserve">               Other current transfers                   </t>
  </si>
  <si>
    <t xml:space="preserve">                   Other current transfers                   </t>
  </si>
  <si>
    <t xml:space="preserve">                     UN Compensation Fund</t>
  </si>
  <si>
    <t xml:space="preserve">                                         **المدفوعات    </t>
  </si>
  <si>
    <t>**: تتضمن  تكاليف الشحن والتامين المستقطعة من قيمة الاستيرادات سيف البالغة (2411.4) مليون دولار</t>
  </si>
  <si>
    <t>**Includes the costs of shipment &amp; insurance detucted from imports value CIF (2411.4) million US $</t>
  </si>
  <si>
    <t>**: تتضمن  تكاليف الشحن والتامين المستقطعة من قيمة الاستيرادات سيف البالغة (8720.7) مليون دولار</t>
  </si>
  <si>
    <t>**Includes the costs of shipment &amp; insurance detucted from imports value CIF (8720.7) million US $</t>
  </si>
  <si>
    <t>54.8</t>
  </si>
  <si>
    <t>247.7</t>
  </si>
  <si>
    <t>226.4</t>
  </si>
  <si>
    <t xml:space="preserve">                     أ- استيرادات القطاع الخاص                                 الاستهلاكية </t>
  </si>
  <si>
    <t xml:space="preserve">                    ب- استيرادات القطاع الخاص                         الراسمالية</t>
  </si>
  <si>
    <t xml:space="preserve">                    ج- استيرادات منتجات نفطية قطاع                          خاص</t>
  </si>
  <si>
    <t xml:space="preserve"> التحويلات الخاصة بضمنها تحويلات العاملين     </t>
  </si>
  <si>
    <t xml:space="preserve">                                   ــ ادوات السوق النقدية / صافي                                                        المشتقات  المالية </t>
  </si>
  <si>
    <t xml:space="preserve">                                   ــ ادوات السوق النقدية / صافي                                         المشتقات المالية </t>
  </si>
  <si>
    <t>(FOB)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</si>
</sst>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10"/>
      <name val="Times New Roman"/>
      <family val="1"/>
    </font>
    <font>
      <sz val="14"/>
      <name val="Times New Roman"/>
      <family val="1"/>
      <charset val="178"/>
    </font>
    <font>
      <sz val="14"/>
      <name val="Times New Roman"/>
      <family val="1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4" fillId="0" borderId="0" xfId="2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1" xfId="2" applyFont="1" applyFill="1" applyBorder="1"/>
    <xf numFmtId="0" fontId="9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9" fillId="0" borderId="1" xfId="2" applyFont="1" applyFill="1" applyBorder="1"/>
    <xf numFmtId="165" fontId="8" fillId="0" borderId="1" xfId="2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readingOrder="2"/>
    </xf>
    <xf numFmtId="165" fontId="8" fillId="0" borderId="1" xfId="2" quotePrefix="1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 readingOrder="2"/>
    </xf>
    <xf numFmtId="0" fontId="8" fillId="0" borderId="1" xfId="0" applyFont="1" applyFill="1" applyBorder="1" applyAlignment="1"/>
    <xf numFmtId="0" fontId="3" fillId="0" borderId="0" xfId="0" applyFont="1" applyFill="1" applyAlignment="1">
      <alignment horizontal="left" wrapText="1" readingOrder="1"/>
    </xf>
    <xf numFmtId="0" fontId="10" fillId="0" borderId="0" xfId="0" applyFont="1"/>
    <xf numFmtId="0" fontId="3" fillId="0" borderId="0" xfId="0" applyFont="1" applyFill="1" applyAlignment="1">
      <alignment horizontal="right" readingOrder="2"/>
    </xf>
    <xf numFmtId="0" fontId="3" fillId="0" borderId="0" xfId="0" applyFont="1" applyFill="1"/>
    <xf numFmtId="0" fontId="12" fillId="0" borderId="0" xfId="0" applyFont="1" applyFill="1"/>
    <xf numFmtId="0" fontId="11" fillId="0" borderId="0" xfId="0" applyFont="1" applyFill="1" applyAlignment="1">
      <alignment horizontal="right" wrapText="1" readingOrder="2"/>
    </xf>
    <xf numFmtId="0" fontId="8" fillId="0" borderId="0" xfId="2" applyFont="1" applyFill="1" applyBorder="1" applyAlignment="1">
      <alignment horizontal="left"/>
    </xf>
    <xf numFmtId="165" fontId="14" fillId="0" borderId="1" xfId="2" applyNumberFormat="1" applyFont="1" applyFill="1" applyBorder="1" applyAlignment="1">
      <alignment horizontal="center"/>
    </xf>
    <xf numFmtId="2" fontId="9" fillId="0" borderId="1" xfId="2" applyNumberFormat="1" applyFont="1" applyFill="1" applyBorder="1"/>
    <xf numFmtId="2" fontId="9" fillId="0" borderId="1" xfId="2" applyNumberFormat="1" applyFont="1" applyFill="1" applyBorder="1" applyAlignment="1">
      <alignment horizontal="left" indent="1"/>
    </xf>
    <xf numFmtId="165" fontId="8" fillId="0" borderId="1" xfId="1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left" indent="1" readingOrder="1"/>
    </xf>
    <xf numFmtId="2" fontId="8" fillId="0" borderId="1" xfId="2" applyNumberFormat="1" applyFont="1" applyFill="1" applyBorder="1" applyAlignment="1">
      <alignment horizontal="left" indent="1"/>
    </xf>
    <xf numFmtId="2" fontId="8" fillId="0" borderId="1" xfId="2" applyNumberFormat="1" applyFont="1" applyFill="1" applyBorder="1" applyAlignment="1">
      <alignment horizontal="left"/>
    </xf>
    <xf numFmtId="0" fontId="9" fillId="0" borderId="1" xfId="0" applyFont="1" applyFill="1" applyBorder="1"/>
    <xf numFmtId="2" fontId="8" fillId="0" borderId="1" xfId="2" applyNumberFormat="1" applyFont="1" applyFill="1" applyBorder="1" applyAlignment="1">
      <alignment horizontal="left" indent="4"/>
    </xf>
    <xf numFmtId="2" fontId="8" fillId="0" borderId="1" xfId="2" applyNumberFormat="1" applyFont="1" applyFill="1" applyBorder="1" applyAlignment="1">
      <alignment horizontal="left" vertical="center" indent="4"/>
    </xf>
    <xf numFmtId="0" fontId="8" fillId="0" borderId="1" xfId="2" applyNumberFormat="1" applyFont="1" applyFill="1" applyBorder="1" applyAlignment="1">
      <alignment horizontal="center"/>
    </xf>
    <xf numFmtId="2" fontId="8" fillId="0" borderId="1" xfId="2" applyNumberFormat="1" applyFont="1" applyFill="1" applyBorder="1" applyAlignment="1">
      <alignment horizontal="left" indent="3"/>
    </xf>
    <xf numFmtId="2" fontId="9" fillId="0" borderId="1" xfId="2" applyNumberFormat="1" applyFont="1" applyFill="1" applyBorder="1" applyAlignment="1">
      <alignment horizontal="left" indent="3"/>
    </xf>
    <xf numFmtId="49" fontId="8" fillId="0" borderId="1" xfId="2" applyNumberFormat="1" applyFont="1" applyFill="1" applyBorder="1" applyAlignment="1">
      <alignment horizontal="center"/>
    </xf>
    <xf numFmtId="2" fontId="9" fillId="0" borderId="1" xfId="2" applyNumberFormat="1" applyFont="1" applyFill="1" applyBorder="1" applyAlignment="1">
      <alignment horizontal="left"/>
    </xf>
    <xf numFmtId="2" fontId="8" fillId="0" borderId="1" xfId="2" applyNumberFormat="1" applyFont="1" applyFill="1" applyBorder="1" applyAlignment="1">
      <alignment horizontal="left" indent="2"/>
    </xf>
    <xf numFmtId="2" fontId="15" fillId="0" borderId="1" xfId="2" applyNumberFormat="1" applyFont="1" applyFill="1" applyBorder="1" applyAlignment="1">
      <alignment horizontal="left" indent="2"/>
    </xf>
    <xf numFmtId="165" fontId="15" fillId="0" borderId="1" xfId="2" applyNumberFormat="1" applyFont="1" applyFill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horizontal="right" readingOrder="2"/>
    </xf>
    <xf numFmtId="2" fontId="8" fillId="0" borderId="1" xfId="2" applyNumberFormat="1" applyFont="1" applyFill="1" applyBorder="1" applyAlignment="1">
      <alignment horizontal="left" indent="2" readingOrder="1"/>
    </xf>
    <xf numFmtId="2" fontId="8" fillId="0" borderId="1" xfId="2" applyNumberFormat="1" applyFont="1" applyFill="1" applyBorder="1" applyAlignment="1">
      <alignment horizontal="left" indent="2" readingOrder="2"/>
    </xf>
    <xf numFmtId="2" fontId="8" fillId="0" borderId="1" xfId="2" applyNumberFormat="1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right" wrapText="1"/>
    </xf>
    <xf numFmtId="2" fontId="9" fillId="0" borderId="1" xfId="2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right" vertical="top" wrapText="1"/>
    </xf>
    <xf numFmtId="0" fontId="3" fillId="0" borderId="0" xfId="0" quotePrefix="1" applyFont="1" applyFill="1" applyAlignment="1">
      <alignment horizontal="left" wrapText="1" readingOrder="1"/>
    </xf>
    <xf numFmtId="0" fontId="5" fillId="0" borderId="0" xfId="2" applyFont="1" applyBorder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0" applyFont="1"/>
    <xf numFmtId="0" fontId="9" fillId="0" borderId="0" xfId="2" applyFont="1" applyBorder="1" applyAlignment="1">
      <alignment horizontal="center" wrapText="1"/>
    </xf>
    <xf numFmtId="0" fontId="8" fillId="0" borderId="0" xfId="2" applyFont="1" applyBorder="1" applyAlignment="1">
      <alignment horizontal="left"/>
    </xf>
    <xf numFmtId="14" fontId="17" fillId="0" borderId="0" xfId="0" applyNumberFormat="1" applyFont="1"/>
    <xf numFmtId="0" fontId="0" fillId="0" borderId="0" xfId="0" applyAlignment="1">
      <alignment horizontal="center"/>
    </xf>
    <xf numFmtId="166" fontId="8" fillId="0" borderId="1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 wrapText="1"/>
    </xf>
    <xf numFmtId="0" fontId="8" fillId="0" borderId="1" xfId="0" quotePrefix="1" applyFont="1" applyFill="1" applyBorder="1" applyAlignment="1">
      <alignment horizontal="center" wrapText="1"/>
    </xf>
    <xf numFmtId="165" fontId="8" fillId="0" borderId="1" xfId="2" quotePrefix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 readingOrder="2"/>
    </xf>
    <xf numFmtId="165" fontId="14" fillId="0" borderId="1" xfId="2" applyNumberFormat="1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wrapText="1"/>
    </xf>
    <xf numFmtId="165" fontId="15" fillId="0" borderId="1" xfId="2" applyNumberFormat="1" applyFont="1" applyFill="1" applyBorder="1" applyAlignment="1">
      <alignment horizontal="center" wrapText="1"/>
    </xf>
    <xf numFmtId="0" fontId="9" fillId="0" borderId="2" xfId="2" applyFont="1" applyFill="1" applyBorder="1" applyAlignment="1">
      <alignment horizontal="center" wrapText="1"/>
    </xf>
    <xf numFmtId="165" fontId="8" fillId="0" borderId="3" xfId="2" applyNumberFormat="1" applyFont="1" applyFill="1" applyBorder="1" applyAlignment="1">
      <alignment horizontal="center" wrapText="1"/>
    </xf>
    <xf numFmtId="2" fontId="8" fillId="0" borderId="1" xfId="2" applyNumberFormat="1" applyFont="1" applyFill="1" applyBorder="1" applyAlignment="1">
      <alignment horizontal="left" vertical="center" indent="2"/>
    </xf>
    <xf numFmtId="0" fontId="18" fillId="0" borderId="1" xfId="2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165" fontId="14" fillId="0" borderId="3" xfId="2" applyNumberFormat="1" applyFont="1" applyFill="1" applyBorder="1" applyAlignment="1">
      <alignment horizontal="center" wrapText="1"/>
    </xf>
    <xf numFmtId="0" fontId="9" fillId="0" borderId="4" xfId="2" applyFont="1" applyFill="1" applyBorder="1" applyAlignment="1">
      <alignment wrapText="1"/>
    </xf>
    <xf numFmtId="0" fontId="9" fillId="0" borderId="5" xfId="2" applyFont="1" applyFill="1" applyBorder="1" applyAlignment="1">
      <alignment wrapText="1"/>
    </xf>
    <xf numFmtId="0" fontId="8" fillId="0" borderId="5" xfId="2" applyFont="1" applyFill="1" applyBorder="1" applyAlignment="1">
      <alignment wrapText="1"/>
    </xf>
    <xf numFmtId="3" fontId="8" fillId="0" borderId="5" xfId="2" applyNumberFormat="1" applyFont="1" applyFill="1" applyBorder="1" applyAlignment="1">
      <alignment horizontal="left" wrapText="1"/>
    </xf>
    <xf numFmtId="3" fontId="8" fillId="0" borderId="5" xfId="2" applyNumberFormat="1" applyFont="1" applyFill="1" applyBorder="1" applyAlignment="1">
      <alignment horizontal="left" wrapText="1" readingOrder="1"/>
    </xf>
    <xf numFmtId="3" fontId="8" fillId="0" borderId="5" xfId="2" applyNumberFormat="1" applyFont="1" applyFill="1" applyBorder="1" applyAlignment="1">
      <alignment wrapText="1"/>
    </xf>
    <xf numFmtId="0" fontId="8" fillId="0" borderId="5" xfId="2" applyFont="1" applyFill="1" applyBorder="1" applyAlignment="1">
      <alignment horizontal="left" wrapText="1"/>
    </xf>
    <xf numFmtId="0" fontId="8" fillId="0" borderId="5" xfId="2" applyFont="1" applyFill="1" applyBorder="1" applyAlignment="1">
      <alignment horizontal="left" wrapText="1" readingOrder="1"/>
    </xf>
    <xf numFmtId="3" fontId="8" fillId="0" borderId="6" xfId="2" applyNumberFormat="1" applyFont="1" applyFill="1" applyBorder="1" applyAlignment="1">
      <alignment horizontal="left" wrapText="1"/>
    </xf>
    <xf numFmtId="2" fontId="9" fillId="0" borderId="5" xfId="2" applyNumberFormat="1" applyFont="1" applyFill="1" applyBorder="1" applyAlignment="1">
      <alignment wrapText="1"/>
    </xf>
    <xf numFmtId="2" fontId="9" fillId="0" borderId="5" xfId="2" applyNumberFormat="1" applyFont="1" applyFill="1" applyBorder="1" applyAlignment="1">
      <alignment horizontal="left" wrapText="1"/>
    </xf>
    <xf numFmtId="2" fontId="8" fillId="0" borderId="5" xfId="2" applyNumberFormat="1" applyFont="1" applyFill="1" applyBorder="1" applyAlignment="1">
      <alignment horizontal="left" wrapText="1" readingOrder="1"/>
    </xf>
    <xf numFmtId="2" fontId="8" fillId="0" borderId="5" xfId="2" applyNumberFormat="1" applyFont="1" applyFill="1" applyBorder="1" applyAlignment="1">
      <alignment horizontal="left" wrapText="1"/>
    </xf>
    <xf numFmtId="2" fontId="8" fillId="0" borderId="5" xfId="2" applyNumberFormat="1" applyFont="1" applyFill="1" applyBorder="1" applyAlignment="1">
      <alignment horizontal="left" vertical="center" wrapText="1"/>
    </xf>
    <xf numFmtId="2" fontId="15" fillId="0" borderId="5" xfId="2" applyNumberFormat="1" applyFont="1" applyFill="1" applyBorder="1" applyAlignment="1">
      <alignment horizontal="left" wrapText="1"/>
    </xf>
    <xf numFmtId="0" fontId="16" fillId="0" borderId="5" xfId="0" applyFont="1" applyFill="1" applyBorder="1" applyAlignment="1">
      <alignment wrapText="1"/>
    </xf>
    <xf numFmtId="2" fontId="9" fillId="0" borderId="6" xfId="2" applyNumberFormat="1" applyFont="1" applyFill="1" applyBorder="1" applyAlignment="1">
      <alignment wrapText="1"/>
    </xf>
    <xf numFmtId="0" fontId="9" fillId="0" borderId="4" xfId="2" applyFont="1" applyFill="1" applyBorder="1" applyAlignment="1">
      <alignment horizontal="center" wrapText="1"/>
    </xf>
    <xf numFmtId="165" fontId="8" fillId="0" borderId="5" xfId="2" applyNumberFormat="1" applyFont="1" applyFill="1" applyBorder="1" applyAlignment="1">
      <alignment horizontal="center" wrapText="1"/>
    </xf>
    <xf numFmtId="165" fontId="8" fillId="0" borderId="6" xfId="2" applyNumberFormat="1" applyFont="1" applyFill="1" applyBorder="1" applyAlignment="1">
      <alignment horizontal="center" wrapText="1"/>
    </xf>
    <xf numFmtId="0" fontId="9" fillId="0" borderId="8" xfId="2" applyFont="1" applyFill="1" applyBorder="1" applyAlignment="1">
      <alignment horizontal="center" wrapText="1"/>
    </xf>
    <xf numFmtId="0" fontId="8" fillId="0" borderId="9" xfId="0" quotePrefix="1" applyFont="1" applyFill="1" applyBorder="1" applyAlignment="1">
      <alignment horizontal="center" wrapText="1"/>
    </xf>
    <xf numFmtId="165" fontId="8" fillId="0" borderId="9" xfId="2" quotePrefix="1" applyNumberFormat="1" applyFont="1" applyFill="1" applyBorder="1" applyAlignment="1">
      <alignment horizontal="center" wrapText="1"/>
    </xf>
    <xf numFmtId="165" fontId="8" fillId="0" borderId="9" xfId="2" applyNumberFormat="1" applyFont="1" applyFill="1" applyBorder="1" applyAlignment="1">
      <alignment horizontal="center" wrapText="1"/>
    </xf>
    <xf numFmtId="165" fontId="8" fillId="0" borderId="10" xfId="2" applyNumberFormat="1" applyFont="1" applyFill="1" applyBorder="1" applyAlignment="1">
      <alignment horizontal="center" wrapText="1"/>
    </xf>
    <xf numFmtId="165" fontId="8" fillId="0" borderId="5" xfId="1" applyNumberFormat="1" applyFont="1" applyFill="1" applyBorder="1" applyAlignment="1">
      <alignment horizontal="center" wrapText="1"/>
    </xf>
    <xf numFmtId="0" fontId="8" fillId="0" borderId="5" xfId="2" applyNumberFormat="1" applyFont="1" applyFill="1" applyBorder="1" applyAlignment="1">
      <alignment horizontal="center" wrapText="1"/>
    </xf>
    <xf numFmtId="49" fontId="8" fillId="0" borderId="5" xfId="2" applyNumberFormat="1" applyFont="1" applyFill="1" applyBorder="1" applyAlignment="1">
      <alignment horizontal="center" wrapText="1"/>
    </xf>
    <xf numFmtId="165" fontId="15" fillId="0" borderId="5" xfId="2" applyNumberFormat="1" applyFont="1" applyFill="1" applyBorder="1" applyAlignment="1">
      <alignment horizontal="center" wrapText="1"/>
    </xf>
    <xf numFmtId="165" fontId="14" fillId="0" borderId="9" xfId="2" applyNumberFormat="1" applyFont="1" applyFill="1" applyBorder="1" applyAlignment="1">
      <alignment horizontal="center" wrapText="1"/>
    </xf>
    <xf numFmtId="165" fontId="14" fillId="0" borderId="10" xfId="2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 wrapText="1" readingOrder="2"/>
    </xf>
    <xf numFmtId="0" fontId="8" fillId="0" borderId="9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right" wrapText="1" readingOrder="2"/>
    </xf>
    <xf numFmtId="0" fontId="8" fillId="0" borderId="9" xfId="0" applyFont="1" applyFill="1" applyBorder="1" applyAlignment="1">
      <alignment horizontal="right" wrapText="1" readingOrder="2"/>
    </xf>
    <xf numFmtId="0" fontId="8" fillId="0" borderId="10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wrapText="1"/>
    </xf>
    <xf numFmtId="0" fontId="15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horizontal="right" wrapText="1" readingOrder="2"/>
    </xf>
    <xf numFmtId="49" fontId="9" fillId="0" borderId="10" xfId="0" applyNumberFormat="1" applyFont="1" applyFill="1" applyBorder="1" applyAlignment="1">
      <alignment horizontal="right" vertical="top" wrapText="1"/>
    </xf>
    <xf numFmtId="2" fontId="8" fillId="0" borderId="5" xfId="2" applyNumberFormat="1" applyFont="1" applyFill="1" applyBorder="1" applyAlignment="1">
      <alignment horizontal="center" wrapText="1" readingOrder="2"/>
    </xf>
    <xf numFmtId="2" fontId="8" fillId="0" borderId="5" xfId="2" applyNumberFormat="1" applyFont="1" applyFill="1" applyBorder="1" applyAlignment="1">
      <alignment horizontal="center" vertical="center" wrapText="1" readingOrder="1"/>
    </xf>
    <xf numFmtId="0" fontId="9" fillId="0" borderId="11" xfId="2" applyFont="1" applyFill="1" applyBorder="1"/>
    <xf numFmtId="0" fontId="9" fillId="0" borderId="2" xfId="2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2" applyFont="1" applyFill="1" applyBorder="1"/>
    <xf numFmtId="0" fontId="9" fillId="0" borderId="14" xfId="0" applyFont="1" applyFill="1" applyBorder="1" applyAlignment="1">
      <alignment horizontal="right" readingOrder="2"/>
    </xf>
    <xf numFmtId="0" fontId="8" fillId="0" borderId="13" xfId="2" applyFont="1" applyFill="1" applyBorder="1"/>
    <xf numFmtId="3" fontId="8" fillId="0" borderId="13" xfId="2" applyNumberFormat="1" applyFont="1" applyFill="1" applyBorder="1" applyAlignment="1">
      <alignment horizontal="left" indent="1"/>
    </xf>
    <xf numFmtId="0" fontId="8" fillId="0" borderId="14" xfId="0" applyFont="1" applyFill="1" applyBorder="1"/>
    <xf numFmtId="3" fontId="8" fillId="0" borderId="13" xfId="2" applyNumberFormat="1" applyFont="1" applyFill="1" applyBorder="1" applyAlignment="1">
      <alignment horizontal="left" readingOrder="1"/>
    </xf>
    <xf numFmtId="49" fontId="8" fillId="0" borderId="14" xfId="0" applyNumberFormat="1" applyFont="1" applyFill="1" applyBorder="1" applyAlignment="1">
      <alignment horizontal="right" readingOrder="2"/>
    </xf>
    <xf numFmtId="3" fontId="8" fillId="0" borderId="13" xfId="2" applyNumberFormat="1" applyFont="1" applyFill="1" applyBorder="1" applyAlignment="1">
      <alignment horizontal="left" wrapText="1" readingOrder="1"/>
    </xf>
    <xf numFmtId="3" fontId="8" fillId="0" borderId="13" xfId="2" applyNumberFormat="1" applyFont="1" applyFill="1" applyBorder="1" applyAlignment="1"/>
    <xf numFmtId="0" fontId="8" fillId="0" borderId="14" xfId="0" applyFont="1" applyFill="1" applyBorder="1" applyAlignment="1">
      <alignment horizontal="right" readingOrder="2"/>
    </xf>
    <xf numFmtId="3" fontId="8" fillId="0" borderId="13" xfId="2" applyNumberFormat="1" applyFont="1" applyFill="1" applyBorder="1" applyAlignment="1">
      <alignment horizontal="left"/>
    </xf>
    <xf numFmtId="3" fontId="8" fillId="0" borderId="13" xfId="2" applyNumberFormat="1" applyFont="1" applyFill="1" applyBorder="1" applyAlignment="1">
      <alignment horizontal="left" indent="3"/>
    </xf>
    <xf numFmtId="0" fontId="8" fillId="0" borderId="14" xfId="0" applyFont="1" applyFill="1" applyBorder="1" applyAlignment="1">
      <alignment horizontal="right"/>
    </xf>
    <xf numFmtId="0" fontId="8" fillId="0" borderId="13" xfId="2" applyFont="1" applyFill="1" applyBorder="1" applyAlignment="1">
      <alignment horizontal="left" indent="1"/>
    </xf>
    <xf numFmtId="0" fontId="8" fillId="0" borderId="14" xfId="0" applyFont="1" applyFill="1" applyBorder="1" applyAlignment="1"/>
    <xf numFmtId="0" fontId="8" fillId="0" borderId="13" xfId="2" applyFont="1" applyFill="1" applyBorder="1" applyAlignment="1">
      <alignment horizontal="left" indent="2" readingOrder="1"/>
    </xf>
    <xf numFmtId="0" fontId="8" fillId="0" borderId="13" xfId="2" applyFont="1" applyFill="1" applyBorder="1" applyAlignment="1">
      <alignment horizontal="left" indent="2"/>
    </xf>
    <xf numFmtId="0" fontId="8" fillId="0" borderId="13" xfId="2" applyFont="1" applyFill="1" applyBorder="1" applyAlignment="1">
      <alignment horizontal="left" wrapText="1" readingOrder="1"/>
    </xf>
    <xf numFmtId="3" fontId="8" fillId="0" borderId="13" xfId="2" applyNumberFormat="1" applyFont="1" applyFill="1" applyBorder="1" applyAlignment="1">
      <alignment horizontal="left" wrapText="1"/>
    </xf>
    <xf numFmtId="3" fontId="8" fillId="0" borderId="15" xfId="2" applyNumberFormat="1" applyFont="1" applyFill="1" applyBorder="1" applyAlignment="1">
      <alignment horizontal="left" wrapText="1"/>
    </xf>
    <xf numFmtId="165" fontId="8" fillId="0" borderId="3" xfId="2" applyNumberFormat="1" applyFont="1" applyFill="1" applyBorder="1" applyAlignment="1">
      <alignment horizontal="center"/>
    </xf>
    <xf numFmtId="0" fontId="8" fillId="0" borderId="16" xfId="0" applyFont="1" applyFill="1" applyBorder="1"/>
    <xf numFmtId="3" fontId="8" fillId="0" borderId="13" xfId="2" applyNumberFormat="1" applyFont="1" applyFill="1" applyBorder="1" applyAlignment="1">
      <alignment horizontal="center"/>
    </xf>
    <xf numFmtId="3" fontId="8" fillId="0" borderId="15" xfId="2" applyNumberFormat="1" applyFont="1" applyFill="1" applyBorder="1" applyAlignment="1">
      <alignment horizontal="left" indent="3"/>
    </xf>
    <xf numFmtId="0" fontId="9" fillId="0" borderId="11" xfId="2" applyFont="1" applyFill="1" applyBorder="1" applyAlignment="1">
      <alignment wrapText="1"/>
    </xf>
    <xf numFmtId="0" fontId="9" fillId="0" borderId="12" xfId="0" applyFont="1" applyFill="1" applyBorder="1" applyAlignment="1">
      <alignment horizontal="right" wrapText="1"/>
    </xf>
    <xf numFmtId="0" fontId="9" fillId="0" borderId="13" xfId="2" applyFont="1" applyFill="1" applyBorder="1" applyAlignment="1">
      <alignment wrapText="1"/>
    </xf>
    <xf numFmtId="0" fontId="9" fillId="0" borderId="14" xfId="0" applyFont="1" applyFill="1" applyBorder="1" applyAlignment="1">
      <alignment horizontal="right" wrapText="1" readingOrder="2"/>
    </xf>
    <xf numFmtId="0" fontId="8" fillId="0" borderId="13" xfId="2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right" wrapText="1" readingOrder="2"/>
    </xf>
    <xf numFmtId="3" fontId="8" fillId="0" borderId="13" xfId="2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right" wrapText="1" readingOrder="2"/>
    </xf>
    <xf numFmtId="0" fontId="8" fillId="0" borderId="13" xfId="2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horizontal="right" wrapText="1"/>
    </xf>
    <xf numFmtId="2" fontId="9" fillId="0" borderId="13" xfId="2" applyNumberFormat="1" applyFont="1" applyFill="1" applyBorder="1" applyAlignment="1">
      <alignment wrapText="1"/>
    </xf>
    <xf numFmtId="2" fontId="9" fillId="0" borderId="13" xfId="2" applyNumberFormat="1" applyFont="1" applyFill="1" applyBorder="1" applyAlignment="1">
      <alignment horizontal="left" wrapText="1"/>
    </xf>
    <xf numFmtId="2" fontId="8" fillId="0" borderId="13" xfId="2" applyNumberFormat="1" applyFont="1" applyFill="1" applyBorder="1" applyAlignment="1">
      <alignment horizontal="left" wrapText="1" readingOrder="1"/>
    </xf>
    <xf numFmtId="2" fontId="8" fillId="0" borderId="13" xfId="2" applyNumberFormat="1" applyFont="1" applyFill="1" applyBorder="1" applyAlignment="1">
      <alignment horizontal="left" wrapText="1"/>
    </xf>
    <xf numFmtId="2" fontId="8" fillId="0" borderId="13" xfId="2" applyNumberFormat="1" applyFont="1" applyFill="1" applyBorder="1" applyAlignment="1">
      <alignment horizontal="left" vertical="center" wrapText="1"/>
    </xf>
    <xf numFmtId="2" fontId="15" fillId="0" borderId="13" xfId="2" applyNumberFormat="1" applyFont="1" applyFill="1" applyBorder="1" applyAlignment="1">
      <alignment horizontal="left" wrapText="1"/>
    </xf>
    <xf numFmtId="0" fontId="15" fillId="0" borderId="14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14" xfId="0" applyFont="1" applyFill="1" applyBorder="1" applyAlignment="1">
      <alignment horizontal="right" wrapText="1" readingOrder="2"/>
    </xf>
    <xf numFmtId="2" fontId="8" fillId="0" borderId="13" xfId="2" applyNumberFormat="1" applyFont="1" applyFill="1" applyBorder="1" applyAlignment="1">
      <alignment horizontal="center" wrapText="1" readingOrder="2"/>
    </xf>
    <xf numFmtId="2" fontId="8" fillId="0" borderId="13" xfId="2" applyNumberFormat="1" applyFont="1" applyFill="1" applyBorder="1" applyAlignment="1">
      <alignment horizontal="center" vertical="center" wrapText="1" readingOrder="1"/>
    </xf>
    <xf numFmtId="2" fontId="9" fillId="0" borderId="15" xfId="2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165" fontId="0" fillId="0" borderId="0" xfId="0" applyNumberFormat="1"/>
    <xf numFmtId="0" fontId="13" fillId="0" borderId="0" xfId="0" applyFont="1" applyAlignment="1"/>
    <xf numFmtId="165" fontId="8" fillId="0" borderId="1" xfId="0" quotePrefix="1" applyNumberFormat="1" applyFont="1" applyFill="1" applyBorder="1" applyAlignment="1">
      <alignment horizontal="center" wrapText="1"/>
    </xf>
    <xf numFmtId="165" fontId="8" fillId="0" borderId="18" xfId="2" applyNumberFormat="1" applyFont="1" applyFill="1" applyBorder="1" applyAlignment="1">
      <alignment horizontal="center" wrapText="1"/>
    </xf>
    <xf numFmtId="0" fontId="10" fillId="0" borderId="0" xfId="0" applyFont="1" applyFill="1"/>
    <xf numFmtId="165" fontId="10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wrapText="1"/>
    </xf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10" fillId="0" borderId="7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0" fontId="17" fillId="0" borderId="0" xfId="0" applyFont="1" applyFill="1"/>
    <xf numFmtId="0" fontId="10" fillId="0" borderId="0" xfId="0" applyFont="1" applyFill="1" applyAlignment="1">
      <alignment wrapText="1"/>
    </xf>
    <xf numFmtId="0" fontId="5" fillId="0" borderId="0" xfId="2" applyFont="1" applyBorder="1" applyAlignment="1">
      <alignment horizontal="center"/>
    </xf>
    <xf numFmtId="2" fontId="9" fillId="0" borderId="15" xfId="2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horizontal="right" vertical="center" wrapText="1"/>
    </xf>
    <xf numFmtId="2" fontId="8" fillId="0" borderId="5" xfId="2" applyNumberFormat="1" applyFont="1" applyFill="1" applyBorder="1" applyAlignment="1">
      <alignment horizontal="left" vertical="center" wrapText="1" readingOrder="1"/>
    </xf>
    <xf numFmtId="0" fontId="16" fillId="0" borderId="5" xfId="0" applyFont="1" applyFill="1" applyBorder="1" applyAlignment="1">
      <alignment vertical="center" wrapText="1"/>
    </xf>
    <xf numFmtId="2" fontId="9" fillId="0" borderId="1" xfId="2" applyNumberFormat="1" applyFont="1" applyFill="1" applyBorder="1" applyAlignment="1">
      <alignment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0" xfId="2" applyFont="1" applyBorder="1" applyAlignment="1">
      <alignment horizontal="center" wrapText="1"/>
    </xf>
    <xf numFmtId="0" fontId="19" fillId="0" borderId="0" xfId="0" quotePrefix="1" applyFont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4"/>
  <sheetViews>
    <sheetView tabSelected="1" topLeftCell="A52" workbookViewId="0">
      <selection activeCell="C57" sqref="C57"/>
    </sheetView>
  </sheetViews>
  <sheetFormatPr defaultRowHeight="15" x14ac:dyDescent="0.25"/>
  <cols>
    <col min="2" max="2" width="52.28515625" customWidth="1"/>
    <col min="3" max="3" width="14.5703125" customWidth="1"/>
    <col min="4" max="4" width="12.7109375" customWidth="1"/>
    <col min="5" max="5" width="50.28515625" customWidth="1"/>
    <col min="6" max="6" width="9.28515625" customWidth="1"/>
    <col min="9" max="9" width="42" customWidth="1"/>
  </cols>
  <sheetData>
    <row r="3" spans="2:8" x14ac:dyDescent="0.25">
      <c r="C3" s="55"/>
    </row>
    <row r="4" spans="2:8" x14ac:dyDescent="0.25">
      <c r="D4" s="56"/>
    </row>
    <row r="5" spans="2:8" ht="18.75" x14ac:dyDescent="0.3">
      <c r="B5" s="198" t="s">
        <v>192</v>
      </c>
      <c r="C5" s="198"/>
      <c r="D5" s="198"/>
      <c r="E5" s="198"/>
      <c r="G5" s="181"/>
      <c r="H5" s="173"/>
    </row>
    <row r="6" spans="2:8" ht="18.75" x14ac:dyDescent="0.3">
      <c r="B6" s="198" t="s">
        <v>207</v>
      </c>
      <c r="C6" s="198"/>
      <c r="D6" s="198"/>
      <c r="E6" s="198"/>
      <c r="G6" s="182"/>
      <c r="H6" s="174"/>
    </row>
    <row r="7" spans="2:8" ht="16.5" thickBot="1" x14ac:dyDescent="0.3">
      <c r="B7" s="54" t="s">
        <v>0</v>
      </c>
      <c r="C7" s="199"/>
      <c r="D7" s="199"/>
      <c r="E7" s="16" t="s">
        <v>205</v>
      </c>
    </row>
    <row r="8" spans="2:8" ht="20.100000000000001" customHeight="1" x14ac:dyDescent="0.3">
      <c r="B8" s="117" t="s">
        <v>2</v>
      </c>
      <c r="C8" s="71" t="s">
        <v>243</v>
      </c>
      <c r="D8" s="118" t="s">
        <v>4</v>
      </c>
      <c r="E8" s="119" t="s">
        <v>5</v>
      </c>
    </row>
    <row r="9" spans="2:8" ht="20.100000000000001" customHeight="1" x14ac:dyDescent="0.25">
      <c r="B9" s="120" t="s">
        <v>6</v>
      </c>
      <c r="C9" s="8">
        <f>C10+C30+C33+C40</f>
        <v>5187.8999999999996</v>
      </c>
      <c r="D9" s="9"/>
      <c r="E9" s="121" t="s">
        <v>7</v>
      </c>
      <c r="F9" s="183"/>
    </row>
    <row r="10" spans="2:8" ht="20.100000000000001" customHeight="1" x14ac:dyDescent="0.25">
      <c r="B10" s="122" t="s">
        <v>178</v>
      </c>
      <c r="C10" s="8">
        <f>C11-C19</f>
        <v>8931.4</v>
      </c>
      <c r="D10" s="11"/>
      <c r="E10" s="121" t="s">
        <v>8</v>
      </c>
      <c r="F10" s="183"/>
    </row>
    <row r="11" spans="2:8" ht="20.100000000000001" customHeight="1" x14ac:dyDescent="0.25">
      <c r="B11" s="123" t="s">
        <v>9</v>
      </c>
      <c r="C11" s="8">
        <f>C12+C15+C18</f>
        <v>19547</v>
      </c>
      <c r="D11" s="8"/>
      <c r="E11" s="124" t="s">
        <v>10</v>
      </c>
      <c r="F11" s="183"/>
      <c r="H11" s="175"/>
    </row>
    <row r="12" spans="2:8" ht="20.100000000000001" customHeight="1" x14ac:dyDescent="0.25">
      <c r="B12" s="125" t="s">
        <v>11</v>
      </c>
      <c r="C12" s="8">
        <f>C13+C14</f>
        <v>18819.900000000001</v>
      </c>
      <c r="D12" s="8"/>
      <c r="E12" s="126" t="s">
        <v>12</v>
      </c>
      <c r="F12" s="183"/>
    </row>
    <row r="13" spans="2:8" ht="20.100000000000001" customHeight="1" x14ac:dyDescent="0.25">
      <c r="B13" s="125" t="s">
        <v>13</v>
      </c>
      <c r="C13" s="8">
        <v>18819.900000000001</v>
      </c>
      <c r="D13" s="8"/>
      <c r="E13" s="126" t="s">
        <v>14</v>
      </c>
      <c r="F13" s="183"/>
    </row>
    <row r="14" spans="2:8" ht="20.100000000000001" customHeight="1" x14ac:dyDescent="0.25">
      <c r="B14" s="125" t="s">
        <v>15</v>
      </c>
      <c r="C14" s="8">
        <v>0</v>
      </c>
      <c r="D14" s="8"/>
      <c r="E14" s="126" t="s">
        <v>16</v>
      </c>
      <c r="F14" s="183"/>
    </row>
    <row r="15" spans="2:8" ht="20.100000000000001" customHeight="1" x14ac:dyDescent="0.25">
      <c r="B15" s="125" t="s">
        <v>17</v>
      </c>
      <c r="C15" s="8">
        <f>C16+C17</f>
        <v>617.6</v>
      </c>
      <c r="D15" s="8"/>
      <c r="E15" s="126" t="s">
        <v>18</v>
      </c>
      <c r="F15" s="183"/>
    </row>
    <row r="16" spans="2:8" ht="20.100000000000001" customHeight="1" x14ac:dyDescent="0.25">
      <c r="B16" s="125" t="s">
        <v>19</v>
      </c>
      <c r="C16" s="8">
        <v>616.70000000000005</v>
      </c>
      <c r="D16" s="8"/>
      <c r="E16" s="126" t="s">
        <v>20</v>
      </c>
      <c r="F16" s="183"/>
    </row>
    <row r="17" spans="2:6" ht="20.100000000000001" customHeight="1" x14ac:dyDescent="0.25">
      <c r="B17" s="125" t="s">
        <v>15</v>
      </c>
      <c r="C17" s="8">
        <v>0.9</v>
      </c>
      <c r="D17" s="8"/>
      <c r="E17" s="126" t="s">
        <v>16</v>
      </c>
      <c r="F17" s="183"/>
    </row>
    <row r="18" spans="2:6" ht="20.100000000000001" customHeight="1" x14ac:dyDescent="0.25">
      <c r="B18" s="127" t="s">
        <v>21</v>
      </c>
      <c r="C18" s="8">
        <v>109.5</v>
      </c>
      <c r="D18" s="8"/>
      <c r="E18" s="126" t="s">
        <v>22</v>
      </c>
      <c r="F18" s="183"/>
    </row>
    <row r="19" spans="2:6" ht="20.100000000000001" customHeight="1" x14ac:dyDescent="0.25">
      <c r="B19" s="123" t="s">
        <v>23</v>
      </c>
      <c r="C19" s="8">
        <f>C20+C26</f>
        <v>10615.6</v>
      </c>
      <c r="D19" s="8">
        <f>D20+D26</f>
        <v>12488.9</v>
      </c>
      <c r="E19" s="124" t="s">
        <v>24</v>
      </c>
      <c r="F19" s="183"/>
    </row>
    <row r="20" spans="2:6" ht="20.100000000000001" customHeight="1" x14ac:dyDescent="0.25">
      <c r="B20" s="128" t="s">
        <v>25</v>
      </c>
      <c r="C20" s="8">
        <f>C21+C22+C23+C24+C25</f>
        <v>1860.6000000000001</v>
      </c>
      <c r="D20" s="8">
        <f>D21+D22+D23+D24+D25</f>
        <v>2188.9</v>
      </c>
      <c r="E20" s="129" t="s">
        <v>26</v>
      </c>
      <c r="F20" s="183"/>
    </row>
    <row r="21" spans="2:6" ht="20.100000000000001" customHeight="1" x14ac:dyDescent="0.25">
      <c r="B21" s="130" t="s">
        <v>27</v>
      </c>
      <c r="C21" s="8">
        <v>864.9</v>
      </c>
      <c r="D21" s="8">
        <v>1017.6</v>
      </c>
      <c r="E21" s="124" t="s">
        <v>28</v>
      </c>
      <c r="F21" s="183"/>
    </row>
    <row r="22" spans="2:6" ht="20.100000000000001" customHeight="1" x14ac:dyDescent="0.25">
      <c r="B22" s="130" t="s">
        <v>29</v>
      </c>
      <c r="C22" s="8">
        <v>331.8</v>
      </c>
      <c r="D22" s="8">
        <v>390.3</v>
      </c>
      <c r="E22" s="124" t="s">
        <v>30</v>
      </c>
      <c r="F22" s="183"/>
    </row>
    <row r="23" spans="2:6" ht="20.100000000000001" customHeight="1" x14ac:dyDescent="0.25">
      <c r="B23" s="128" t="s">
        <v>31</v>
      </c>
      <c r="C23" s="8">
        <v>620.6</v>
      </c>
      <c r="D23" s="8">
        <v>730.1</v>
      </c>
      <c r="E23" s="124" t="s">
        <v>32</v>
      </c>
      <c r="F23" s="183"/>
    </row>
    <row r="24" spans="2:6" ht="20.100000000000001" customHeight="1" x14ac:dyDescent="0.25">
      <c r="B24" s="128" t="s">
        <v>33</v>
      </c>
      <c r="C24" s="8">
        <v>41.3</v>
      </c>
      <c r="D24" s="8">
        <v>48.6</v>
      </c>
      <c r="E24" s="124" t="s">
        <v>34</v>
      </c>
      <c r="F24" s="183"/>
    </row>
    <row r="25" spans="2:6" ht="20.100000000000001" customHeight="1" x14ac:dyDescent="0.25">
      <c r="B25" s="128" t="s">
        <v>35</v>
      </c>
      <c r="C25" s="8">
        <v>2</v>
      </c>
      <c r="D25" s="8">
        <v>2.2999999999999998</v>
      </c>
      <c r="E25" s="124" t="s">
        <v>36</v>
      </c>
      <c r="F25" s="183"/>
    </row>
    <row r="26" spans="2:6" ht="20.100000000000001" customHeight="1" x14ac:dyDescent="0.25">
      <c r="B26" s="128" t="s">
        <v>37</v>
      </c>
      <c r="C26" s="8">
        <f>C27+C28+C29</f>
        <v>8755</v>
      </c>
      <c r="D26" s="8">
        <f>D27+D28+D29</f>
        <v>10300</v>
      </c>
      <c r="E26" s="129" t="s">
        <v>38</v>
      </c>
      <c r="F26" s="183"/>
    </row>
    <row r="27" spans="2:6" ht="38.25" customHeight="1" x14ac:dyDescent="0.25">
      <c r="B27" s="131" t="s">
        <v>39</v>
      </c>
      <c r="C27" s="8">
        <v>2188.8000000000002</v>
      </c>
      <c r="D27" s="8">
        <v>2575</v>
      </c>
      <c r="E27" s="124" t="s">
        <v>40</v>
      </c>
      <c r="F27" s="183"/>
    </row>
    <row r="28" spans="2:6" ht="31.5" customHeight="1" x14ac:dyDescent="0.25">
      <c r="B28" s="131" t="s">
        <v>41</v>
      </c>
      <c r="C28" s="8">
        <v>6566.2</v>
      </c>
      <c r="D28" s="8">
        <v>7725</v>
      </c>
      <c r="E28" s="124" t="s">
        <v>42</v>
      </c>
      <c r="F28" s="183"/>
    </row>
    <row r="29" spans="2:6" ht="30.75" customHeight="1" x14ac:dyDescent="0.25">
      <c r="B29" s="131" t="s">
        <v>43</v>
      </c>
      <c r="C29" s="8">
        <v>0</v>
      </c>
      <c r="D29" s="8">
        <v>0</v>
      </c>
      <c r="E29" s="124" t="s">
        <v>44</v>
      </c>
      <c r="F29" s="183"/>
    </row>
    <row r="30" spans="2:6" ht="20.100000000000001" customHeight="1" x14ac:dyDescent="0.25">
      <c r="B30" s="122" t="s">
        <v>179</v>
      </c>
      <c r="C30" s="8">
        <f>C31-C32</f>
        <v>-3682</v>
      </c>
      <c r="D30" s="8"/>
      <c r="E30" s="121" t="s">
        <v>45</v>
      </c>
      <c r="F30" s="183"/>
    </row>
    <row r="31" spans="2:6" ht="20.100000000000001" customHeight="1" x14ac:dyDescent="0.25">
      <c r="B31" s="123" t="s">
        <v>46</v>
      </c>
      <c r="C31" s="8">
        <v>1425.5</v>
      </c>
      <c r="D31" s="8"/>
      <c r="E31" s="124" t="s">
        <v>47</v>
      </c>
      <c r="F31" s="183"/>
    </row>
    <row r="32" spans="2:6" ht="20.100000000000001" customHeight="1" x14ac:dyDescent="0.25">
      <c r="B32" s="123" t="s">
        <v>48</v>
      </c>
      <c r="C32" s="8">
        <v>5107.5</v>
      </c>
      <c r="D32" s="8"/>
      <c r="E32" s="132" t="s">
        <v>49</v>
      </c>
      <c r="F32" s="183"/>
    </row>
    <row r="33" spans="2:6" ht="20.100000000000001" customHeight="1" x14ac:dyDescent="0.25">
      <c r="B33" s="122" t="s">
        <v>180</v>
      </c>
      <c r="C33" s="8">
        <f>C34+C35</f>
        <v>-38.899999999999977</v>
      </c>
      <c r="D33" s="8"/>
      <c r="E33" s="121" t="s">
        <v>50</v>
      </c>
      <c r="F33" s="183"/>
    </row>
    <row r="34" spans="2:6" ht="20.100000000000001" customHeight="1" x14ac:dyDescent="0.25">
      <c r="B34" s="133" t="s">
        <v>51</v>
      </c>
      <c r="C34" s="8">
        <v>1</v>
      </c>
      <c r="D34" s="8"/>
      <c r="E34" s="134" t="s">
        <v>52</v>
      </c>
      <c r="F34" s="183"/>
    </row>
    <row r="35" spans="2:6" ht="20.100000000000001" customHeight="1" x14ac:dyDescent="0.25">
      <c r="B35" s="133" t="s">
        <v>53</v>
      </c>
      <c r="C35" s="8">
        <f>C36-C37</f>
        <v>-39.899999999999977</v>
      </c>
      <c r="D35" s="8"/>
      <c r="E35" s="134" t="s">
        <v>54</v>
      </c>
      <c r="F35" s="183"/>
    </row>
    <row r="36" spans="2:6" ht="20.100000000000001" customHeight="1" x14ac:dyDescent="0.25">
      <c r="B36" s="135" t="s">
        <v>55</v>
      </c>
      <c r="C36" s="8">
        <v>403.8</v>
      </c>
      <c r="D36" s="8"/>
      <c r="E36" s="134" t="s">
        <v>56</v>
      </c>
      <c r="F36" s="183"/>
    </row>
    <row r="37" spans="2:6" ht="20.100000000000001" customHeight="1" x14ac:dyDescent="0.25">
      <c r="B37" s="135" t="s">
        <v>57</v>
      </c>
      <c r="C37" s="8">
        <f>C38+C39</f>
        <v>443.7</v>
      </c>
      <c r="D37" s="8"/>
      <c r="E37" s="134" t="s">
        <v>58</v>
      </c>
      <c r="F37" s="183"/>
    </row>
    <row r="38" spans="2:6" ht="20.100000000000001" customHeight="1" x14ac:dyDescent="0.25">
      <c r="B38" s="136" t="s">
        <v>59</v>
      </c>
      <c r="C38" s="8">
        <v>0</v>
      </c>
      <c r="D38" s="8"/>
      <c r="E38" s="129" t="s">
        <v>181</v>
      </c>
      <c r="F38" s="183"/>
    </row>
    <row r="39" spans="2:6" ht="20.100000000000001" customHeight="1" x14ac:dyDescent="0.25">
      <c r="B39" s="136" t="s">
        <v>60</v>
      </c>
      <c r="C39" s="8">
        <v>443.7</v>
      </c>
      <c r="D39" s="8"/>
      <c r="E39" s="129" t="s">
        <v>182</v>
      </c>
      <c r="F39" s="183"/>
    </row>
    <row r="40" spans="2:6" ht="20.100000000000001" customHeight="1" x14ac:dyDescent="0.25">
      <c r="B40" s="122" t="s">
        <v>183</v>
      </c>
      <c r="C40" s="8">
        <f>C41+C42</f>
        <v>-22.599999999999952</v>
      </c>
      <c r="D40" s="8"/>
      <c r="E40" s="121" t="s">
        <v>61</v>
      </c>
      <c r="F40" s="183"/>
    </row>
    <row r="41" spans="2:6" ht="24" customHeight="1" x14ac:dyDescent="0.25">
      <c r="B41" s="133" t="s">
        <v>62</v>
      </c>
      <c r="C41" s="8">
        <v>-81.8</v>
      </c>
      <c r="D41" s="8"/>
      <c r="E41" s="124" t="s">
        <v>63</v>
      </c>
      <c r="F41" s="183"/>
    </row>
    <row r="42" spans="2:6" ht="18.75" customHeight="1" x14ac:dyDescent="0.25">
      <c r="B42" s="133" t="s">
        <v>64</v>
      </c>
      <c r="C42" s="8">
        <f>C43-C46</f>
        <v>59.200000000000045</v>
      </c>
      <c r="D42" s="8"/>
      <c r="E42" s="124" t="s">
        <v>65</v>
      </c>
      <c r="F42" s="183"/>
    </row>
    <row r="43" spans="2:6" ht="20.100000000000001" customHeight="1" x14ac:dyDescent="0.25">
      <c r="B43" s="135" t="s">
        <v>184</v>
      </c>
      <c r="C43" s="8">
        <f>C44+C45</f>
        <v>323.70000000000005</v>
      </c>
      <c r="D43" s="8"/>
      <c r="E43" s="124" t="s">
        <v>66</v>
      </c>
      <c r="F43" s="183"/>
    </row>
    <row r="44" spans="2:6" ht="20.100000000000001" customHeight="1" x14ac:dyDescent="0.25">
      <c r="B44" s="142" t="s">
        <v>185</v>
      </c>
      <c r="C44" s="8">
        <v>313.10000000000002</v>
      </c>
      <c r="D44" s="8"/>
      <c r="E44" s="134" t="s">
        <v>67</v>
      </c>
      <c r="F44" s="183"/>
    </row>
    <row r="45" spans="2:6" ht="20.100000000000001" customHeight="1" x14ac:dyDescent="0.25">
      <c r="B45" s="142" t="s">
        <v>186</v>
      </c>
      <c r="C45" s="8">
        <v>10.6</v>
      </c>
      <c r="D45" s="8"/>
      <c r="E45" s="129" t="s">
        <v>68</v>
      </c>
      <c r="F45" s="183"/>
    </row>
    <row r="46" spans="2:6" ht="20.100000000000001" customHeight="1" x14ac:dyDescent="0.25">
      <c r="B46" s="135" t="s">
        <v>187</v>
      </c>
      <c r="C46" s="8">
        <f>C47+C48</f>
        <v>264.5</v>
      </c>
      <c r="D46" s="8"/>
      <c r="E46" s="124" t="s">
        <v>69</v>
      </c>
      <c r="F46" s="183"/>
    </row>
    <row r="47" spans="2:6" ht="20.100000000000001" customHeight="1" x14ac:dyDescent="0.25">
      <c r="B47" s="142" t="s">
        <v>188</v>
      </c>
      <c r="C47" s="8">
        <v>0</v>
      </c>
      <c r="D47" s="8"/>
      <c r="E47" s="134" t="s">
        <v>70</v>
      </c>
      <c r="F47" s="183"/>
    </row>
    <row r="48" spans="2:6" ht="20.100000000000001" customHeight="1" x14ac:dyDescent="0.25">
      <c r="B48" s="142" t="s">
        <v>189</v>
      </c>
      <c r="C48" s="58">
        <f>C49+C50</f>
        <v>264.5</v>
      </c>
      <c r="D48" s="8"/>
      <c r="E48" s="129" t="s">
        <v>71</v>
      </c>
      <c r="F48" s="183"/>
    </row>
    <row r="49" spans="2:6" ht="20.100000000000001" customHeight="1" x14ac:dyDescent="0.25">
      <c r="B49" s="131" t="s">
        <v>72</v>
      </c>
      <c r="C49" s="8">
        <v>240</v>
      </c>
      <c r="D49" s="8"/>
      <c r="E49" s="124" t="s">
        <v>223</v>
      </c>
      <c r="F49" s="183"/>
    </row>
    <row r="50" spans="2:6" ht="20.100000000000001" customHeight="1" thickBot="1" x14ac:dyDescent="0.3">
      <c r="B50" s="143" t="s">
        <v>74</v>
      </c>
      <c r="C50" s="140">
        <v>24.5</v>
      </c>
      <c r="D50" s="140"/>
      <c r="E50" s="141" t="s">
        <v>224</v>
      </c>
      <c r="F50" s="183"/>
    </row>
    <row r="51" spans="2:6" ht="21.75" customHeight="1" x14ac:dyDescent="0.25">
      <c r="B51" s="15" t="s">
        <v>76</v>
      </c>
      <c r="C51" s="179"/>
      <c r="D51" s="179"/>
      <c r="E51" s="17" t="s">
        <v>77</v>
      </c>
      <c r="F51" s="183"/>
    </row>
    <row r="52" spans="2:6" ht="26.25" customHeight="1" x14ac:dyDescent="0.25">
      <c r="B52" s="184" t="s">
        <v>204</v>
      </c>
      <c r="C52" s="18"/>
      <c r="D52" s="19"/>
      <c r="E52" s="20" t="s">
        <v>203</v>
      </c>
      <c r="F52" s="183"/>
    </row>
    <row r="54" spans="2:6" ht="17.25" customHeight="1" x14ac:dyDescent="0.3">
      <c r="B54" s="198" t="s">
        <v>192</v>
      </c>
      <c r="C54" s="198"/>
      <c r="D54" s="198"/>
      <c r="E54" s="198"/>
      <c r="F54" s="176"/>
    </row>
    <row r="55" spans="2:6" ht="15.75" customHeight="1" x14ac:dyDescent="0.3">
      <c r="B55" s="198" t="s">
        <v>206</v>
      </c>
      <c r="C55" s="198"/>
      <c r="D55" s="198"/>
      <c r="E55" s="198"/>
      <c r="F55" s="176"/>
    </row>
    <row r="56" spans="2:6" ht="18.75" customHeight="1" x14ac:dyDescent="0.25">
      <c r="B56" s="21" t="s">
        <v>78</v>
      </c>
      <c r="C56" s="53"/>
      <c r="D56" s="53"/>
      <c r="E56" s="16" t="s">
        <v>205</v>
      </c>
    </row>
    <row r="57" spans="2:6" ht="18" customHeight="1" x14ac:dyDescent="0.3">
      <c r="B57" s="7" t="s">
        <v>2</v>
      </c>
      <c r="C57" s="70" t="s">
        <v>243</v>
      </c>
      <c r="D57" s="5" t="s">
        <v>4</v>
      </c>
      <c r="E57" s="29" t="s">
        <v>79</v>
      </c>
    </row>
    <row r="58" spans="2:6" ht="18" customHeight="1" x14ac:dyDescent="0.25">
      <c r="B58" s="7" t="s">
        <v>80</v>
      </c>
      <c r="C58" s="8">
        <f>C59-C60</f>
        <v>-2.2999999999999998</v>
      </c>
      <c r="D58" s="22"/>
      <c r="E58" s="10" t="s">
        <v>81</v>
      </c>
      <c r="F58" s="183"/>
    </row>
    <row r="59" spans="2:6" ht="18" customHeight="1" x14ac:dyDescent="0.25">
      <c r="B59" s="4" t="s">
        <v>82</v>
      </c>
      <c r="C59" s="8">
        <v>0</v>
      </c>
      <c r="D59" s="22"/>
      <c r="E59" s="12" t="s">
        <v>83</v>
      </c>
      <c r="F59" s="183"/>
    </row>
    <row r="60" spans="2:6" ht="18" customHeight="1" x14ac:dyDescent="0.25">
      <c r="B60" s="4" t="s">
        <v>84</v>
      </c>
      <c r="C60" s="8">
        <v>2.2999999999999998</v>
      </c>
      <c r="D60" s="22"/>
      <c r="E60" s="6" t="s">
        <v>85</v>
      </c>
      <c r="F60" s="183"/>
    </row>
    <row r="61" spans="2:6" ht="18" customHeight="1" x14ac:dyDescent="0.25">
      <c r="B61" s="23" t="s">
        <v>86</v>
      </c>
      <c r="C61" s="8">
        <f>C62+C65+C80+C96</f>
        <v>4857.0000000000009</v>
      </c>
      <c r="D61" s="22"/>
      <c r="E61" s="10" t="s">
        <v>87</v>
      </c>
      <c r="F61" s="183"/>
    </row>
    <row r="62" spans="2:6" ht="30.75" customHeight="1" x14ac:dyDescent="0.25">
      <c r="B62" s="24" t="s">
        <v>88</v>
      </c>
      <c r="C62" s="8">
        <f>C63-C64</f>
        <v>795.19999999999993</v>
      </c>
      <c r="D62" s="22"/>
      <c r="E62" s="10" t="s">
        <v>89</v>
      </c>
      <c r="F62" s="183"/>
    </row>
    <row r="63" spans="2:6" ht="18" customHeight="1" x14ac:dyDescent="0.25">
      <c r="B63" s="4" t="s">
        <v>90</v>
      </c>
      <c r="C63" s="8">
        <v>42.9</v>
      </c>
      <c r="D63" s="22"/>
      <c r="E63" s="13" t="s">
        <v>91</v>
      </c>
      <c r="F63" s="183"/>
    </row>
    <row r="64" spans="2:6" ht="18" customHeight="1" x14ac:dyDescent="0.25">
      <c r="B64" s="4" t="s">
        <v>92</v>
      </c>
      <c r="C64" s="185">
        <v>-752.3</v>
      </c>
      <c r="D64" s="22"/>
      <c r="E64" s="13" t="s">
        <v>93</v>
      </c>
      <c r="F64" s="183"/>
    </row>
    <row r="65" spans="2:6" ht="18" customHeight="1" x14ac:dyDescent="0.25">
      <c r="B65" s="24" t="s">
        <v>94</v>
      </c>
      <c r="C65" s="25">
        <f>C66-C73</f>
        <v>-281.69999999999993</v>
      </c>
      <c r="D65" s="22"/>
      <c r="E65" s="10" t="s">
        <v>95</v>
      </c>
      <c r="F65" s="183"/>
    </row>
    <row r="66" spans="2:6" ht="18" customHeight="1" x14ac:dyDescent="0.25">
      <c r="B66" s="26" t="s">
        <v>96</v>
      </c>
      <c r="C66" s="25">
        <f>C67+C70</f>
        <v>-283.09999999999991</v>
      </c>
      <c r="D66" s="22"/>
      <c r="E66" s="13" t="s">
        <v>97</v>
      </c>
      <c r="F66" s="183"/>
    </row>
    <row r="67" spans="2:6" ht="18" customHeight="1" x14ac:dyDescent="0.25">
      <c r="B67" s="27" t="s">
        <v>98</v>
      </c>
      <c r="C67" s="25">
        <f>C68-C69</f>
        <v>-297.99999999999989</v>
      </c>
      <c r="D67" s="22"/>
      <c r="E67" s="13" t="s">
        <v>99</v>
      </c>
      <c r="F67" s="183"/>
    </row>
    <row r="68" spans="2:6" ht="18" customHeight="1" x14ac:dyDescent="0.25">
      <c r="B68" s="27" t="s">
        <v>100</v>
      </c>
      <c r="C68" s="25">
        <v>987.6</v>
      </c>
      <c r="D68" s="22"/>
      <c r="E68" s="13" t="s">
        <v>101</v>
      </c>
      <c r="F68" s="183"/>
    </row>
    <row r="69" spans="2:6" ht="18" customHeight="1" x14ac:dyDescent="0.25">
      <c r="B69" s="27" t="s">
        <v>102</v>
      </c>
      <c r="C69" s="25">
        <v>1285.5999999999999</v>
      </c>
      <c r="D69" s="22"/>
      <c r="E69" s="13" t="s">
        <v>103</v>
      </c>
      <c r="F69" s="183"/>
    </row>
    <row r="70" spans="2:6" ht="18" customHeight="1" x14ac:dyDescent="0.25">
      <c r="B70" s="27" t="s">
        <v>104</v>
      </c>
      <c r="C70" s="25">
        <f>C71-C72</f>
        <v>14.9</v>
      </c>
      <c r="D70" s="22"/>
      <c r="E70" s="13" t="s">
        <v>105</v>
      </c>
      <c r="F70" s="183"/>
    </row>
    <row r="71" spans="2:6" ht="18" customHeight="1" x14ac:dyDescent="0.25">
      <c r="B71" s="27" t="s">
        <v>106</v>
      </c>
      <c r="C71" s="25">
        <v>14.9</v>
      </c>
      <c r="D71" s="22"/>
      <c r="E71" s="13" t="s">
        <v>101</v>
      </c>
      <c r="F71" s="183"/>
    </row>
    <row r="72" spans="2:6" ht="18" customHeight="1" x14ac:dyDescent="0.25">
      <c r="B72" s="27" t="s">
        <v>107</v>
      </c>
      <c r="C72" s="25">
        <v>0</v>
      </c>
      <c r="D72" s="22"/>
      <c r="E72" s="13" t="s">
        <v>103</v>
      </c>
      <c r="F72" s="183"/>
    </row>
    <row r="73" spans="2:6" ht="18" customHeight="1" x14ac:dyDescent="0.25">
      <c r="B73" s="26" t="s">
        <v>108</v>
      </c>
      <c r="C73" s="25">
        <f>C74+C77</f>
        <v>-1.4</v>
      </c>
      <c r="D73" s="22"/>
      <c r="E73" s="6" t="s">
        <v>109</v>
      </c>
      <c r="F73" s="183"/>
    </row>
    <row r="74" spans="2:6" ht="18" customHeight="1" x14ac:dyDescent="0.25">
      <c r="B74" s="27" t="s">
        <v>110</v>
      </c>
      <c r="C74" s="25">
        <f>C75-C76</f>
        <v>0</v>
      </c>
      <c r="D74" s="22"/>
      <c r="E74" s="13" t="s">
        <v>99</v>
      </c>
      <c r="F74" s="183"/>
    </row>
    <row r="75" spans="2:6" ht="18" customHeight="1" x14ac:dyDescent="0.25">
      <c r="B75" s="27" t="s">
        <v>111</v>
      </c>
      <c r="C75" s="25">
        <v>0</v>
      </c>
      <c r="D75" s="22"/>
      <c r="E75" s="13" t="s">
        <v>101</v>
      </c>
      <c r="F75" s="183"/>
    </row>
    <row r="76" spans="2:6" ht="18" customHeight="1" x14ac:dyDescent="0.25">
      <c r="B76" s="27" t="s">
        <v>107</v>
      </c>
      <c r="C76" s="25">
        <v>0</v>
      </c>
      <c r="D76" s="22"/>
      <c r="E76" s="13" t="s">
        <v>103</v>
      </c>
      <c r="F76" s="183"/>
    </row>
    <row r="77" spans="2:6" ht="18" customHeight="1" x14ac:dyDescent="0.25">
      <c r="B77" s="28" t="s">
        <v>112</v>
      </c>
      <c r="C77" s="25">
        <f>C78-C79</f>
        <v>-1.4</v>
      </c>
      <c r="D77" s="22"/>
      <c r="E77" s="13" t="s">
        <v>105</v>
      </c>
      <c r="F77" s="183"/>
    </row>
    <row r="78" spans="2:6" ht="18" customHeight="1" x14ac:dyDescent="0.25">
      <c r="B78" s="27" t="s">
        <v>111</v>
      </c>
      <c r="C78" s="25">
        <v>0.4</v>
      </c>
      <c r="D78" s="22"/>
      <c r="E78" s="13" t="s">
        <v>113</v>
      </c>
      <c r="F78" s="183"/>
    </row>
    <row r="79" spans="2:6" ht="18" customHeight="1" x14ac:dyDescent="0.25">
      <c r="B79" s="27" t="s">
        <v>114</v>
      </c>
      <c r="C79" s="25">
        <v>1.8</v>
      </c>
      <c r="D79" s="22"/>
      <c r="E79" s="13" t="s">
        <v>115</v>
      </c>
      <c r="F79" s="183"/>
    </row>
    <row r="80" spans="2:6" ht="18" customHeight="1" x14ac:dyDescent="0.25">
      <c r="B80" s="24" t="s">
        <v>116</v>
      </c>
      <c r="C80" s="8">
        <f>C81+C92+C95</f>
        <v>3597.7000000000003</v>
      </c>
      <c r="D80" s="22"/>
      <c r="E80" s="10" t="s">
        <v>117</v>
      </c>
      <c r="F80" s="183"/>
    </row>
    <row r="81" spans="2:6" ht="18" customHeight="1" x14ac:dyDescent="0.25">
      <c r="B81" s="37" t="s">
        <v>118</v>
      </c>
      <c r="C81" s="8">
        <f>C82-C87</f>
        <v>1868.3999999999999</v>
      </c>
      <c r="D81" s="22"/>
      <c r="E81" s="12" t="s">
        <v>119</v>
      </c>
      <c r="F81" s="183"/>
    </row>
    <row r="82" spans="2:6" ht="18" customHeight="1" x14ac:dyDescent="0.25">
      <c r="B82" s="26" t="s">
        <v>120</v>
      </c>
      <c r="C82" s="8">
        <f>C83+C84+C85+C86</f>
        <v>1285.0999999999999</v>
      </c>
      <c r="D82" s="22"/>
      <c r="E82" s="13" t="s">
        <v>121</v>
      </c>
      <c r="F82" s="183"/>
    </row>
    <row r="83" spans="2:6" ht="18" customHeight="1" x14ac:dyDescent="0.25">
      <c r="B83" s="30" t="s">
        <v>122</v>
      </c>
      <c r="C83" s="8">
        <v>0</v>
      </c>
      <c r="D83" s="22"/>
      <c r="E83" s="13" t="s">
        <v>123</v>
      </c>
      <c r="F83" s="183"/>
    </row>
    <row r="84" spans="2:6" ht="18" customHeight="1" x14ac:dyDescent="0.25">
      <c r="B84" s="31" t="s">
        <v>124</v>
      </c>
      <c r="C84" s="32">
        <v>850.3</v>
      </c>
      <c r="D84" s="22"/>
      <c r="E84" s="13" t="s">
        <v>125</v>
      </c>
      <c r="F84" s="183"/>
    </row>
    <row r="85" spans="2:6" ht="18" customHeight="1" x14ac:dyDescent="0.25">
      <c r="B85" s="30" t="s">
        <v>126</v>
      </c>
      <c r="C85" s="8">
        <v>434.8</v>
      </c>
      <c r="D85" s="22"/>
      <c r="E85" s="13" t="s">
        <v>127</v>
      </c>
      <c r="F85" s="183"/>
    </row>
    <row r="86" spans="2:6" ht="18" customHeight="1" x14ac:dyDescent="0.25">
      <c r="B86" s="30" t="s">
        <v>128</v>
      </c>
      <c r="C86" s="8">
        <v>0</v>
      </c>
      <c r="D86" s="22"/>
      <c r="E86" s="13" t="s">
        <v>129</v>
      </c>
      <c r="F86" s="183"/>
    </row>
    <row r="87" spans="2:6" ht="18" customHeight="1" x14ac:dyDescent="0.25">
      <c r="B87" s="26" t="s">
        <v>108</v>
      </c>
      <c r="C87" s="8">
        <f>C88+C89+C90+C91</f>
        <v>-583.29999999999995</v>
      </c>
      <c r="D87" s="22"/>
      <c r="E87" s="6" t="s">
        <v>130</v>
      </c>
      <c r="F87" s="183"/>
    </row>
    <row r="88" spans="2:6" ht="18" customHeight="1" x14ac:dyDescent="0.25">
      <c r="B88" s="33" t="s">
        <v>131</v>
      </c>
      <c r="C88" s="8">
        <v>-583.29999999999995</v>
      </c>
      <c r="D88" s="22"/>
      <c r="E88" s="13" t="s">
        <v>132</v>
      </c>
      <c r="F88" s="183"/>
    </row>
    <row r="89" spans="2:6" ht="18" customHeight="1" x14ac:dyDescent="0.25">
      <c r="B89" s="30" t="s">
        <v>133</v>
      </c>
      <c r="C89" s="8">
        <v>0</v>
      </c>
      <c r="D89" s="22"/>
      <c r="E89" s="62" t="s">
        <v>134</v>
      </c>
      <c r="F89" s="183"/>
    </row>
    <row r="90" spans="2:6" ht="18" customHeight="1" x14ac:dyDescent="0.25">
      <c r="B90" s="30" t="s">
        <v>135</v>
      </c>
      <c r="C90" s="8">
        <v>0</v>
      </c>
      <c r="D90" s="22"/>
      <c r="E90" s="13" t="s">
        <v>136</v>
      </c>
      <c r="F90" s="183"/>
    </row>
    <row r="91" spans="2:6" ht="18" customHeight="1" x14ac:dyDescent="0.25">
      <c r="B91" s="30" t="s">
        <v>126</v>
      </c>
      <c r="C91" s="8">
        <v>0</v>
      </c>
      <c r="D91" s="22"/>
      <c r="E91" s="13" t="s">
        <v>127</v>
      </c>
      <c r="F91" s="183"/>
    </row>
    <row r="92" spans="2:6" ht="35.25" customHeight="1" x14ac:dyDescent="0.25">
      <c r="B92" s="69" t="s">
        <v>137</v>
      </c>
      <c r="C92" s="8">
        <f>C93-C94</f>
        <v>1400.4</v>
      </c>
      <c r="D92" s="22"/>
      <c r="E92" s="61" t="s">
        <v>138</v>
      </c>
      <c r="F92" s="183"/>
    </row>
    <row r="93" spans="2:6" ht="18" customHeight="1" x14ac:dyDescent="0.25">
      <c r="B93" s="26" t="s">
        <v>139</v>
      </c>
      <c r="C93" s="8">
        <v>1248.9000000000001</v>
      </c>
      <c r="D93" s="22"/>
      <c r="E93" s="12" t="s">
        <v>140</v>
      </c>
      <c r="F93" s="183"/>
    </row>
    <row r="94" spans="2:6" ht="18" customHeight="1" x14ac:dyDescent="0.25">
      <c r="B94" s="26" t="s">
        <v>141</v>
      </c>
      <c r="C94" s="8">
        <v>-151.5</v>
      </c>
      <c r="D94" s="22"/>
      <c r="E94" s="12" t="s">
        <v>142</v>
      </c>
      <c r="F94" s="183"/>
    </row>
    <row r="95" spans="2:6" ht="18" customHeight="1" x14ac:dyDescent="0.25">
      <c r="B95" s="34" t="s">
        <v>143</v>
      </c>
      <c r="C95" s="32">
        <v>328.9</v>
      </c>
      <c r="D95" s="22"/>
      <c r="E95" s="12" t="s">
        <v>144</v>
      </c>
      <c r="F95" s="183"/>
    </row>
    <row r="96" spans="2:6" ht="18" customHeight="1" x14ac:dyDescent="0.25">
      <c r="B96" s="36" t="s">
        <v>145</v>
      </c>
      <c r="C96" s="8">
        <f>C99</f>
        <v>745.80000000000007</v>
      </c>
      <c r="D96" s="22"/>
      <c r="E96" s="10" t="s">
        <v>146</v>
      </c>
      <c r="F96" s="183"/>
    </row>
    <row r="97" spans="2:6" ht="18" customHeight="1" x14ac:dyDescent="0.25">
      <c r="B97" s="27" t="s">
        <v>147</v>
      </c>
      <c r="C97" s="8">
        <f>C98</f>
        <v>745.80000000000007</v>
      </c>
      <c r="D97" s="22"/>
      <c r="E97" s="13" t="s">
        <v>148</v>
      </c>
      <c r="F97" s="183"/>
    </row>
    <row r="98" spans="2:6" ht="18" customHeight="1" x14ac:dyDescent="0.25">
      <c r="B98" s="37" t="s">
        <v>149</v>
      </c>
      <c r="C98" s="8">
        <f>C99</f>
        <v>745.80000000000007</v>
      </c>
      <c r="D98" s="22"/>
      <c r="E98" s="13" t="s">
        <v>150</v>
      </c>
      <c r="F98" s="183"/>
    </row>
    <row r="99" spans="2:6" ht="18" customHeight="1" x14ac:dyDescent="0.25">
      <c r="B99" s="37" t="s">
        <v>151</v>
      </c>
      <c r="C99" s="8">
        <f>C100+C101+C102+C103</f>
        <v>745.80000000000007</v>
      </c>
      <c r="D99" s="22"/>
      <c r="E99" s="13" t="s">
        <v>152</v>
      </c>
      <c r="F99" s="183"/>
    </row>
    <row r="100" spans="2:6" ht="18" customHeight="1" x14ac:dyDescent="0.25">
      <c r="B100" s="38" t="s">
        <v>153</v>
      </c>
      <c r="C100" s="39">
        <v>0</v>
      </c>
      <c r="D100" s="22"/>
      <c r="E100" s="40" t="s">
        <v>154</v>
      </c>
      <c r="F100" s="183"/>
    </row>
    <row r="101" spans="2:6" ht="18" customHeight="1" x14ac:dyDescent="0.25">
      <c r="B101" s="38" t="s">
        <v>155</v>
      </c>
      <c r="C101" s="39">
        <v>-1.9</v>
      </c>
      <c r="D101" s="22"/>
      <c r="E101" s="40" t="s">
        <v>156</v>
      </c>
      <c r="F101" s="183"/>
    </row>
    <row r="102" spans="2:6" ht="18" customHeight="1" x14ac:dyDescent="0.25">
      <c r="B102" s="38" t="s">
        <v>157</v>
      </c>
      <c r="C102" s="39">
        <v>0</v>
      </c>
      <c r="D102" s="22"/>
      <c r="E102" s="40" t="s">
        <v>158</v>
      </c>
      <c r="F102" s="183"/>
    </row>
    <row r="103" spans="2:6" ht="18" customHeight="1" x14ac:dyDescent="0.25">
      <c r="B103" s="38" t="s">
        <v>159</v>
      </c>
      <c r="C103" s="39">
        <f>C104+C107+C111</f>
        <v>747.7</v>
      </c>
      <c r="D103" s="22"/>
      <c r="E103" s="40" t="s">
        <v>160</v>
      </c>
      <c r="F103" s="183"/>
    </row>
    <row r="104" spans="2:6" ht="18" customHeight="1" x14ac:dyDescent="0.25">
      <c r="B104" s="41" t="s">
        <v>161</v>
      </c>
      <c r="C104" s="8">
        <f>C105+C106</f>
        <v>-1083.5999999999999</v>
      </c>
      <c r="D104" s="22"/>
      <c r="E104" s="42" t="s">
        <v>162</v>
      </c>
      <c r="F104" s="183"/>
    </row>
    <row r="105" spans="2:6" ht="29.25" customHeight="1" x14ac:dyDescent="0.25">
      <c r="B105" s="43" t="s">
        <v>163</v>
      </c>
      <c r="C105" s="8">
        <v>-792.3</v>
      </c>
      <c r="D105" s="22"/>
      <c r="E105" s="14" t="s">
        <v>164</v>
      </c>
      <c r="F105" s="183"/>
    </row>
    <row r="106" spans="2:6" ht="29.25" customHeight="1" x14ac:dyDescent="0.25">
      <c r="B106" s="43" t="s">
        <v>165</v>
      </c>
      <c r="C106" s="8">
        <v>-291.3</v>
      </c>
      <c r="D106" s="22"/>
      <c r="E106" s="12" t="s">
        <v>166</v>
      </c>
      <c r="F106" s="183"/>
    </row>
    <row r="107" spans="2:6" ht="18" customHeight="1" x14ac:dyDescent="0.25">
      <c r="B107" s="41" t="s">
        <v>167</v>
      </c>
      <c r="C107" s="8">
        <f>C108+C109+C110</f>
        <v>1831.3</v>
      </c>
      <c r="D107" s="22"/>
      <c r="E107" s="42" t="s">
        <v>168</v>
      </c>
      <c r="F107" s="183"/>
    </row>
    <row r="108" spans="2:6" ht="18" customHeight="1" x14ac:dyDescent="0.25">
      <c r="B108" s="44" t="s">
        <v>169</v>
      </c>
      <c r="C108" s="8">
        <v>0</v>
      </c>
      <c r="D108" s="22"/>
      <c r="E108" s="12" t="s">
        <v>170</v>
      </c>
      <c r="F108" s="183"/>
    </row>
    <row r="109" spans="2:6" ht="18" customHeight="1" x14ac:dyDescent="0.25">
      <c r="B109" s="44" t="s">
        <v>171</v>
      </c>
      <c r="C109" s="8">
        <v>0</v>
      </c>
      <c r="D109" s="22"/>
      <c r="E109" s="12" t="s">
        <v>172</v>
      </c>
      <c r="F109" s="183"/>
    </row>
    <row r="110" spans="2:6" ht="48.75" customHeight="1" x14ac:dyDescent="0.25">
      <c r="B110" s="45" t="s">
        <v>173</v>
      </c>
      <c r="C110" s="8">
        <v>1831.3</v>
      </c>
      <c r="D110" s="22"/>
      <c r="E110" s="46" t="s">
        <v>202</v>
      </c>
      <c r="F110" s="183"/>
    </row>
    <row r="111" spans="2:6" ht="18" customHeight="1" x14ac:dyDescent="0.25">
      <c r="B111" s="41" t="s">
        <v>174</v>
      </c>
      <c r="C111" s="8">
        <v>0</v>
      </c>
      <c r="D111" s="22"/>
      <c r="E111" s="42" t="s">
        <v>175</v>
      </c>
      <c r="F111" s="183"/>
    </row>
    <row r="112" spans="2:6" ht="49.5" customHeight="1" x14ac:dyDescent="0.25">
      <c r="B112" s="47" t="s">
        <v>176</v>
      </c>
      <c r="C112" s="8">
        <f>C61-(C9+C58)</f>
        <v>-328.59999999999854</v>
      </c>
      <c r="D112" s="22"/>
      <c r="E112" s="48" t="s">
        <v>177</v>
      </c>
      <c r="F112" s="183"/>
    </row>
    <row r="113" spans="2:6" ht="32.25" customHeight="1" x14ac:dyDescent="0.25">
      <c r="B113" s="49" t="s">
        <v>190</v>
      </c>
      <c r="C113" s="179"/>
      <c r="D113" s="179"/>
      <c r="E113" s="190" t="s">
        <v>191</v>
      </c>
      <c r="F113" s="183"/>
    </row>
    <row r="114" spans="2:6" x14ac:dyDescent="0.25">
      <c r="B114" s="183"/>
      <c r="C114" s="183"/>
      <c r="D114" s="183"/>
      <c r="E114" s="183"/>
      <c r="F114" s="183"/>
    </row>
  </sheetData>
  <mergeCells count="5">
    <mergeCell ref="B54:E54"/>
    <mergeCell ref="B55:E55"/>
    <mergeCell ref="B5:E5"/>
    <mergeCell ref="B6:E6"/>
    <mergeCell ref="C7:D7"/>
  </mergeCells>
  <printOptions horizontalCentered="1" verticalCentered="1"/>
  <pageMargins left="0.196850393700787" right="0.39370078740157499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1"/>
  <sheetViews>
    <sheetView topLeftCell="B112" workbookViewId="0">
      <selection activeCell="B115" sqref="B115"/>
    </sheetView>
  </sheetViews>
  <sheetFormatPr defaultRowHeight="15" x14ac:dyDescent="0.25"/>
  <cols>
    <col min="2" max="2" width="52.7109375" customWidth="1"/>
    <col min="3" max="3" width="13.28515625" customWidth="1"/>
    <col min="4" max="4" width="10.85546875" customWidth="1"/>
    <col min="5" max="5" width="54.28515625" customWidth="1"/>
  </cols>
  <sheetData>
    <row r="3" spans="1:6" ht="18.75" x14ac:dyDescent="0.3">
      <c r="B3" s="198" t="s">
        <v>208</v>
      </c>
      <c r="C3" s="198"/>
      <c r="D3" s="198"/>
      <c r="E3" s="198"/>
    </row>
    <row r="4" spans="1:6" ht="18.75" x14ac:dyDescent="0.3">
      <c r="B4" s="200" t="s">
        <v>211</v>
      </c>
      <c r="C4" s="200"/>
      <c r="D4" s="200"/>
      <c r="E4" s="200"/>
    </row>
    <row r="5" spans="1:6" ht="19.5" thickBot="1" x14ac:dyDescent="0.35">
      <c r="B5" s="50" t="s">
        <v>0</v>
      </c>
      <c r="C5" s="201"/>
      <c r="D5" s="202"/>
      <c r="E5" s="51" t="s">
        <v>1</v>
      </c>
    </row>
    <row r="6" spans="1:6" ht="24.95" customHeight="1" x14ac:dyDescent="0.25">
      <c r="B6" s="117" t="s">
        <v>2</v>
      </c>
      <c r="C6" s="118" t="s">
        <v>3</v>
      </c>
      <c r="D6" s="118" t="s">
        <v>4</v>
      </c>
      <c r="E6" s="119" t="s">
        <v>5</v>
      </c>
    </row>
    <row r="7" spans="1:6" ht="24.95" customHeight="1" x14ac:dyDescent="0.25">
      <c r="A7" s="183"/>
      <c r="B7" s="120" t="s">
        <v>6</v>
      </c>
      <c r="C7" s="8">
        <f>C8+C28+C31+C38</f>
        <v>4438.9999999999982</v>
      </c>
      <c r="D7" s="9"/>
      <c r="E7" s="121" t="s">
        <v>7</v>
      </c>
      <c r="F7" s="183"/>
    </row>
    <row r="8" spans="1:6" ht="24.95" customHeight="1" x14ac:dyDescent="0.25">
      <c r="A8" s="183"/>
      <c r="B8" s="122" t="s">
        <v>178</v>
      </c>
      <c r="C8" s="8">
        <f>C9-C17</f>
        <v>8786.8999999999978</v>
      </c>
      <c r="D8" s="11"/>
      <c r="E8" s="121" t="s">
        <v>8</v>
      </c>
      <c r="F8" s="183"/>
    </row>
    <row r="9" spans="1:6" ht="24.95" customHeight="1" x14ac:dyDescent="0.25">
      <c r="A9" s="183"/>
      <c r="B9" s="123" t="s">
        <v>9</v>
      </c>
      <c r="C9" s="8">
        <f>C10+C13+C16</f>
        <v>21372.199999999997</v>
      </c>
      <c r="D9" s="8"/>
      <c r="E9" s="124" t="s">
        <v>10</v>
      </c>
      <c r="F9" s="183"/>
    </row>
    <row r="10" spans="1:6" ht="24.95" customHeight="1" x14ac:dyDescent="0.25">
      <c r="A10" s="183"/>
      <c r="B10" s="125" t="s">
        <v>11</v>
      </c>
      <c r="C10" s="8">
        <f>C11+C12</f>
        <v>20353.3</v>
      </c>
      <c r="D10" s="8"/>
      <c r="E10" s="126" t="s">
        <v>12</v>
      </c>
      <c r="F10" s="183"/>
    </row>
    <row r="11" spans="1:6" ht="24.95" customHeight="1" x14ac:dyDescent="0.25">
      <c r="A11" s="183"/>
      <c r="B11" s="125" t="s">
        <v>13</v>
      </c>
      <c r="C11" s="8">
        <v>20353.3</v>
      </c>
      <c r="D11" s="8"/>
      <c r="E11" s="126" t="s">
        <v>14</v>
      </c>
      <c r="F11" s="183"/>
    </row>
    <row r="12" spans="1:6" ht="24.95" customHeight="1" x14ac:dyDescent="0.25">
      <c r="A12" s="183"/>
      <c r="B12" s="125" t="s">
        <v>15</v>
      </c>
      <c r="C12" s="8">
        <v>0</v>
      </c>
      <c r="D12" s="8"/>
      <c r="E12" s="126" t="s">
        <v>16</v>
      </c>
      <c r="F12" s="183"/>
    </row>
    <row r="13" spans="1:6" ht="24.95" customHeight="1" x14ac:dyDescent="0.25">
      <c r="A13" s="183"/>
      <c r="B13" s="125" t="s">
        <v>17</v>
      </c>
      <c r="C13" s="8">
        <f>C14+C15</f>
        <v>852.8</v>
      </c>
      <c r="D13" s="8"/>
      <c r="E13" s="126" t="s">
        <v>18</v>
      </c>
      <c r="F13" s="183"/>
    </row>
    <row r="14" spans="1:6" ht="24.95" customHeight="1" x14ac:dyDescent="0.25">
      <c r="A14" s="183"/>
      <c r="B14" s="125" t="s">
        <v>19</v>
      </c>
      <c r="C14" s="8">
        <v>852.8</v>
      </c>
      <c r="D14" s="8"/>
      <c r="E14" s="126" t="s">
        <v>20</v>
      </c>
      <c r="F14" s="183"/>
    </row>
    <row r="15" spans="1:6" ht="24.95" customHeight="1" x14ac:dyDescent="0.25">
      <c r="A15" s="183"/>
      <c r="B15" s="125" t="s">
        <v>15</v>
      </c>
      <c r="C15" s="8">
        <v>0</v>
      </c>
      <c r="D15" s="8"/>
      <c r="E15" s="126" t="s">
        <v>16</v>
      </c>
      <c r="F15" s="183"/>
    </row>
    <row r="16" spans="1:6" ht="24.95" customHeight="1" x14ac:dyDescent="0.25">
      <c r="A16" s="183"/>
      <c r="B16" s="127" t="s">
        <v>21</v>
      </c>
      <c r="C16" s="8">
        <v>166.1</v>
      </c>
      <c r="D16" s="8"/>
      <c r="E16" s="126" t="s">
        <v>22</v>
      </c>
      <c r="F16" s="183"/>
    </row>
    <row r="17" spans="1:6" ht="24.95" customHeight="1" x14ac:dyDescent="0.25">
      <c r="A17" s="183"/>
      <c r="B17" s="123" t="s">
        <v>23</v>
      </c>
      <c r="C17" s="8">
        <f>C18+C24</f>
        <v>12585.3</v>
      </c>
      <c r="D17" s="8">
        <f>D18+D24</f>
        <v>14806.199999999999</v>
      </c>
      <c r="E17" s="124" t="s">
        <v>24</v>
      </c>
      <c r="F17" s="183"/>
    </row>
    <row r="18" spans="1:6" ht="24.95" customHeight="1" x14ac:dyDescent="0.25">
      <c r="A18" s="183"/>
      <c r="B18" s="128" t="s">
        <v>25</v>
      </c>
      <c r="C18" s="8">
        <v>3408.2</v>
      </c>
      <c r="D18" s="8">
        <v>4009.6</v>
      </c>
      <c r="E18" s="129" t="s">
        <v>26</v>
      </c>
      <c r="F18" s="183"/>
    </row>
    <row r="19" spans="1:6" ht="24.95" customHeight="1" x14ac:dyDescent="0.25">
      <c r="A19" s="183"/>
      <c r="B19" s="130" t="s">
        <v>27</v>
      </c>
      <c r="C19" s="8">
        <v>1718.5</v>
      </c>
      <c r="D19" s="8">
        <v>2021.8</v>
      </c>
      <c r="E19" s="124" t="s">
        <v>28</v>
      </c>
      <c r="F19" s="183"/>
    </row>
    <row r="20" spans="1:6" ht="24.95" customHeight="1" x14ac:dyDescent="0.25">
      <c r="A20" s="183"/>
      <c r="B20" s="130" t="s">
        <v>29</v>
      </c>
      <c r="C20" s="8">
        <v>238</v>
      </c>
      <c r="D20" s="8">
        <v>280</v>
      </c>
      <c r="E20" s="124" t="s">
        <v>30</v>
      </c>
      <c r="F20" s="183"/>
    </row>
    <row r="21" spans="1:6" ht="24.95" customHeight="1" x14ac:dyDescent="0.25">
      <c r="A21" s="183"/>
      <c r="B21" s="128" t="s">
        <v>31</v>
      </c>
      <c r="C21" s="8">
        <v>1393.8</v>
      </c>
      <c r="D21" s="8">
        <v>1639.7</v>
      </c>
      <c r="E21" s="124" t="s">
        <v>32</v>
      </c>
      <c r="F21" s="183"/>
    </row>
    <row r="22" spans="1:6" ht="24.95" customHeight="1" x14ac:dyDescent="0.25">
      <c r="A22" s="183"/>
      <c r="B22" s="128" t="s">
        <v>33</v>
      </c>
      <c r="C22" s="8">
        <v>57.9</v>
      </c>
      <c r="D22" s="8">
        <v>68.099999999999994</v>
      </c>
      <c r="E22" s="124" t="s">
        <v>34</v>
      </c>
      <c r="F22" s="183"/>
    </row>
    <row r="23" spans="1:6" ht="24.95" customHeight="1" x14ac:dyDescent="0.25">
      <c r="A23" s="183"/>
      <c r="B23" s="128" t="s">
        <v>35</v>
      </c>
      <c r="C23" s="8">
        <v>0</v>
      </c>
      <c r="D23" s="8">
        <v>0</v>
      </c>
      <c r="E23" s="124" t="s">
        <v>36</v>
      </c>
      <c r="F23" s="183"/>
    </row>
    <row r="24" spans="1:6" ht="24.95" customHeight="1" x14ac:dyDescent="0.25">
      <c r="A24" s="183"/>
      <c r="B24" s="128" t="s">
        <v>37</v>
      </c>
      <c r="C24" s="8">
        <f>C25+C26+C27</f>
        <v>9177.1</v>
      </c>
      <c r="D24" s="8">
        <f>D25+D26+D27</f>
        <v>10796.599999999999</v>
      </c>
      <c r="E24" s="129" t="s">
        <v>38</v>
      </c>
      <c r="F24" s="183"/>
    </row>
    <row r="25" spans="1:6" ht="24.95" customHeight="1" x14ac:dyDescent="0.25">
      <c r="A25" s="183"/>
      <c r="B25" s="131" t="s">
        <v>39</v>
      </c>
      <c r="C25" s="8">
        <v>2294.3000000000002</v>
      </c>
      <c r="D25" s="8">
        <v>2699.2</v>
      </c>
      <c r="E25" s="124" t="s">
        <v>40</v>
      </c>
      <c r="F25" s="183"/>
    </row>
    <row r="26" spans="1:6" ht="24.95" customHeight="1" x14ac:dyDescent="0.25">
      <c r="A26" s="183"/>
      <c r="B26" s="131" t="s">
        <v>41</v>
      </c>
      <c r="C26" s="8">
        <v>6882.8</v>
      </c>
      <c r="D26" s="8">
        <v>8097.4</v>
      </c>
      <c r="E26" s="124" t="s">
        <v>42</v>
      </c>
      <c r="F26" s="183"/>
    </row>
    <row r="27" spans="1:6" ht="24.95" customHeight="1" x14ac:dyDescent="0.25">
      <c r="A27" s="183"/>
      <c r="B27" s="131" t="s">
        <v>43</v>
      </c>
      <c r="C27" s="8">
        <v>0</v>
      </c>
      <c r="D27" s="8">
        <v>0</v>
      </c>
      <c r="E27" s="124" t="s">
        <v>44</v>
      </c>
      <c r="F27" s="183"/>
    </row>
    <row r="28" spans="1:6" ht="24.95" customHeight="1" x14ac:dyDescent="0.25">
      <c r="A28" s="183"/>
      <c r="B28" s="122" t="s">
        <v>179</v>
      </c>
      <c r="C28" s="8">
        <f>C29-C30</f>
        <v>-3831.4</v>
      </c>
      <c r="D28" s="8"/>
      <c r="E28" s="121" t="s">
        <v>45</v>
      </c>
      <c r="F28" s="183"/>
    </row>
    <row r="29" spans="1:6" ht="24.95" customHeight="1" x14ac:dyDescent="0.25">
      <c r="A29" s="183"/>
      <c r="B29" s="123" t="s">
        <v>46</v>
      </c>
      <c r="C29" s="8">
        <v>1573.9</v>
      </c>
      <c r="D29" s="8"/>
      <c r="E29" s="124" t="s">
        <v>47</v>
      </c>
      <c r="F29" s="183"/>
    </row>
    <row r="30" spans="1:6" ht="24.95" customHeight="1" x14ac:dyDescent="0.25">
      <c r="A30" s="183"/>
      <c r="B30" s="123" t="s">
        <v>48</v>
      </c>
      <c r="C30" s="8">
        <v>5405.3</v>
      </c>
      <c r="D30" s="8"/>
      <c r="E30" s="132" t="s">
        <v>49</v>
      </c>
      <c r="F30" s="183"/>
    </row>
    <row r="31" spans="1:6" ht="24.95" customHeight="1" x14ac:dyDescent="0.25">
      <c r="A31" s="183"/>
      <c r="B31" s="122" t="s">
        <v>180</v>
      </c>
      <c r="C31" s="8">
        <f>C32+C33</f>
        <v>-485.29999999999995</v>
      </c>
      <c r="D31" s="8"/>
      <c r="E31" s="121" t="s">
        <v>50</v>
      </c>
      <c r="F31" s="183"/>
    </row>
    <row r="32" spans="1:6" ht="24.95" customHeight="1" x14ac:dyDescent="0.25">
      <c r="A32" s="183"/>
      <c r="B32" s="133" t="s">
        <v>51</v>
      </c>
      <c r="C32" s="8">
        <v>4.8</v>
      </c>
      <c r="D32" s="8"/>
      <c r="E32" s="134" t="s">
        <v>52</v>
      </c>
      <c r="F32" s="183"/>
    </row>
    <row r="33" spans="1:6" ht="24.95" customHeight="1" x14ac:dyDescent="0.25">
      <c r="A33" s="183"/>
      <c r="B33" s="133" t="s">
        <v>53</v>
      </c>
      <c r="C33" s="8">
        <f>C34-C35</f>
        <v>-490.09999999999997</v>
      </c>
      <c r="D33" s="8"/>
      <c r="E33" s="134" t="s">
        <v>54</v>
      </c>
      <c r="F33" s="183"/>
    </row>
    <row r="34" spans="1:6" ht="24.95" customHeight="1" x14ac:dyDescent="0.25">
      <c r="A34" s="183"/>
      <c r="B34" s="135" t="s">
        <v>55</v>
      </c>
      <c r="C34" s="8">
        <v>438.2</v>
      </c>
      <c r="D34" s="8"/>
      <c r="E34" s="134" t="s">
        <v>56</v>
      </c>
      <c r="F34" s="183"/>
    </row>
    <row r="35" spans="1:6" ht="24.95" customHeight="1" x14ac:dyDescent="0.25">
      <c r="A35" s="183"/>
      <c r="B35" s="135" t="s">
        <v>57</v>
      </c>
      <c r="C35" s="8">
        <f>C36+C37</f>
        <v>928.3</v>
      </c>
      <c r="D35" s="8"/>
      <c r="E35" s="134" t="s">
        <v>58</v>
      </c>
      <c r="F35" s="183"/>
    </row>
    <row r="36" spans="1:6" ht="24.95" customHeight="1" x14ac:dyDescent="0.25">
      <c r="A36" s="183"/>
      <c r="B36" s="136" t="s">
        <v>59</v>
      </c>
      <c r="C36" s="8">
        <v>461.3</v>
      </c>
      <c r="D36" s="8"/>
      <c r="E36" s="129" t="s">
        <v>181</v>
      </c>
      <c r="F36" s="183"/>
    </row>
    <row r="37" spans="1:6" ht="24.95" customHeight="1" x14ac:dyDescent="0.25">
      <c r="A37" s="183"/>
      <c r="B37" s="136" t="s">
        <v>60</v>
      </c>
      <c r="C37" s="8">
        <v>467</v>
      </c>
      <c r="D37" s="8"/>
      <c r="E37" s="129" t="s">
        <v>182</v>
      </c>
      <c r="F37" s="183"/>
    </row>
    <row r="38" spans="1:6" ht="24.95" customHeight="1" x14ac:dyDescent="0.25">
      <c r="A38" s="183"/>
      <c r="B38" s="122" t="s">
        <v>183</v>
      </c>
      <c r="C38" s="8">
        <f>C39+C40</f>
        <v>-31.200000000000024</v>
      </c>
      <c r="D38" s="8"/>
      <c r="E38" s="121" t="s">
        <v>61</v>
      </c>
      <c r="F38" s="183"/>
    </row>
    <row r="39" spans="1:6" ht="24.95" customHeight="1" x14ac:dyDescent="0.25">
      <c r="A39" s="183"/>
      <c r="B39" s="133" t="s">
        <v>62</v>
      </c>
      <c r="C39" s="8">
        <v>-26.1</v>
      </c>
      <c r="D39" s="8"/>
      <c r="E39" s="124" t="s">
        <v>63</v>
      </c>
      <c r="F39" s="183"/>
    </row>
    <row r="40" spans="1:6" ht="24.95" customHeight="1" x14ac:dyDescent="0.25">
      <c r="A40" s="183"/>
      <c r="B40" s="133" t="s">
        <v>64</v>
      </c>
      <c r="C40" s="8">
        <f>C41-C44</f>
        <v>-5.1000000000000227</v>
      </c>
      <c r="D40" s="8"/>
      <c r="E40" s="124" t="s">
        <v>65</v>
      </c>
      <c r="F40" s="183"/>
    </row>
    <row r="41" spans="1:6" ht="24.95" customHeight="1" x14ac:dyDescent="0.25">
      <c r="A41" s="183"/>
      <c r="B41" s="137" t="s">
        <v>184</v>
      </c>
      <c r="C41" s="8">
        <f>C42+C43</f>
        <v>271.59999999999997</v>
      </c>
      <c r="D41" s="8"/>
      <c r="E41" s="124" t="s">
        <v>66</v>
      </c>
      <c r="F41" s="183"/>
    </row>
    <row r="42" spans="1:6" ht="24.95" customHeight="1" x14ac:dyDescent="0.25">
      <c r="A42" s="183"/>
      <c r="B42" s="138" t="s">
        <v>225</v>
      </c>
      <c r="C42" s="8">
        <v>258.89999999999998</v>
      </c>
      <c r="D42" s="8"/>
      <c r="E42" s="134" t="s">
        <v>67</v>
      </c>
      <c r="F42" s="183"/>
    </row>
    <row r="43" spans="1:6" ht="24.95" customHeight="1" x14ac:dyDescent="0.25">
      <c r="A43" s="183"/>
      <c r="B43" s="138" t="s">
        <v>226</v>
      </c>
      <c r="C43" s="8">
        <v>12.7</v>
      </c>
      <c r="D43" s="8"/>
      <c r="E43" s="129" t="s">
        <v>68</v>
      </c>
      <c r="F43" s="183"/>
    </row>
    <row r="44" spans="1:6" ht="24.95" customHeight="1" x14ac:dyDescent="0.25">
      <c r="A44" s="183"/>
      <c r="B44" s="137" t="s">
        <v>187</v>
      </c>
      <c r="C44" s="58">
        <f>C45+C46</f>
        <v>276.7</v>
      </c>
      <c r="D44" s="8"/>
      <c r="E44" s="124" t="s">
        <v>69</v>
      </c>
      <c r="F44" s="183"/>
    </row>
    <row r="45" spans="1:6" ht="24.95" customHeight="1" x14ac:dyDescent="0.25">
      <c r="A45" s="183"/>
      <c r="B45" s="138" t="s">
        <v>225</v>
      </c>
      <c r="C45" s="8">
        <v>0</v>
      </c>
      <c r="D45" s="8"/>
      <c r="E45" s="134" t="s">
        <v>70</v>
      </c>
      <c r="F45" s="183"/>
    </row>
    <row r="46" spans="1:6" ht="24.95" customHeight="1" x14ac:dyDescent="0.25">
      <c r="A46" s="183"/>
      <c r="B46" s="138" t="s">
        <v>227</v>
      </c>
      <c r="C46" s="58">
        <f>C47+C48</f>
        <v>276.7</v>
      </c>
      <c r="D46" s="8"/>
      <c r="E46" s="129" t="s">
        <v>71</v>
      </c>
      <c r="F46" s="183"/>
    </row>
    <row r="47" spans="1:6" ht="24.95" customHeight="1" x14ac:dyDescent="0.25">
      <c r="A47" s="183"/>
      <c r="B47" s="138" t="s">
        <v>228</v>
      </c>
      <c r="C47" s="8">
        <v>266.5</v>
      </c>
      <c r="D47" s="8"/>
      <c r="E47" s="124" t="s">
        <v>73</v>
      </c>
      <c r="F47" s="183"/>
    </row>
    <row r="48" spans="1:6" ht="24.95" customHeight="1" thickBot="1" x14ac:dyDescent="0.3">
      <c r="A48" s="183"/>
      <c r="B48" s="139" t="s">
        <v>74</v>
      </c>
      <c r="C48" s="140">
        <v>10.199999999999999</v>
      </c>
      <c r="D48" s="140"/>
      <c r="E48" s="141" t="s">
        <v>75</v>
      </c>
      <c r="F48" s="183"/>
    </row>
    <row r="49" spans="1:6" ht="18.75" customHeight="1" x14ac:dyDescent="0.25">
      <c r="A49" s="183"/>
      <c r="B49" s="15" t="s">
        <v>76</v>
      </c>
      <c r="C49" s="179"/>
      <c r="D49" s="179"/>
      <c r="E49" s="17" t="s">
        <v>77</v>
      </c>
      <c r="F49" s="183"/>
    </row>
    <row r="50" spans="1:6" ht="24.95" customHeight="1" x14ac:dyDescent="0.25">
      <c r="A50" s="183"/>
      <c r="B50" s="184" t="s">
        <v>210</v>
      </c>
      <c r="C50" s="18"/>
      <c r="D50" s="19"/>
      <c r="E50" s="20" t="s">
        <v>209</v>
      </c>
      <c r="F50" s="183"/>
    </row>
    <row r="51" spans="1:6" ht="24.95" customHeight="1" x14ac:dyDescent="0.3">
      <c r="A51" s="183"/>
      <c r="B51" s="52"/>
      <c r="C51" s="52"/>
      <c r="D51" s="52"/>
      <c r="E51" s="52"/>
    </row>
    <row r="52" spans="1:6" ht="21.75" customHeight="1" x14ac:dyDescent="0.3">
      <c r="A52" s="183"/>
      <c r="B52" s="198" t="s">
        <v>193</v>
      </c>
      <c r="C52" s="198"/>
      <c r="D52" s="198"/>
      <c r="E52" s="198"/>
    </row>
    <row r="53" spans="1:6" ht="17.25" customHeight="1" x14ac:dyDescent="0.3">
      <c r="A53" s="183"/>
      <c r="B53" s="200" t="s">
        <v>194</v>
      </c>
      <c r="C53" s="200"/>
      <c r="D53" s="200"/>
      <c r="E53" s="200"/>
    </row>
    <row r="54" spans="1:6" ht="18.75" customHeight="1" x14ac:dyDescent="0.3">
      <c r="A54" s="183"/>
      <c r="B54" s="50" t="s">
        <v>78</v>
      </c>
      <c r="C54" s="191"/>
      <c r="D54" s="52"/>
      <c r="E54" s="51" t="s">
        <v>1</v>
      </c>
    </row>
    <row r="55" spans="1:6" ht="24.95" customHeight="1" x14ac:dyDescent="0.25">
      <c r="A55" s="183"/>
      <c r="B55" s="7" t="s">
        <v>2</v>
      </c>
      <c r="C55" s="5" t="s">
        <v>3</v>
      </c>
      <c r="D55" s="5" t="s">
        <v>4</v>
      </c>
      <c r="E55" s="29" t="s">
        <v>79</v>
      </c>
    </row>
    <row r="56" spans="1:6" ht="24.95" customHeight="1" x14ac:dyDescent="0.25">
      <c r="A56" s="183"/>
      <c r="B56" s="7" t="s">
        <v>80</v>
      </c>
      <c r="C56" s="8">
        <f>C57-C58</f>
        <v>-2.2999999999999998</v>
      </c>
      <c r="D56" s="22"/>
      <c r="E56" s="10" t="s">
        <v>81</v>
      </c>
      <c r="F56" s="183"/>
    </row>
    <row r="57" spans="1:6" ht="24.95" customHeight="1" x14ac:dyDescent="0.25">
      <c r="A57" s="183"/>
      <c r="B57" s="4" t="s">
        <v>82</v>
      </c>
      <c r="C57" s="8">
        <v>0</v>
      </c>
      <c r="D57" s="22"/>
      <c r="E57" s="12" t="s">
        <v>83</v>
      </c>
      <c r="F57" s="183"/>
    </row>
    <row r="58" spans="1:6" ht="24.95" customHeight="1" x14ac:dyDescent="0.25">
      <c r="A58" s="183"/>
      <c r="B58" s="4" t="s">
        <v>84</v>
      </c>
      <c r="C58" s="8">
        <v>2.2999999999999998</v>
      </c>
      <c r="D58" s="22"/>
      <c r="E58" s="6" t="s">
        <v>85</v>
      </c>
      <c r="F58" s="183"/>
    </row>
    <row r="59" spans="1:6" ht="24.95" customHeight="1" x14ac:dyDescent="0.25">
      <c r="A59" s="183"/>
      <c r="B59" s="23" t="s">
        <v>86</v>
      </c>
      <c r="C59" s="8">
        <f>C60+C63+C78+C94</f>
        <v>5057.2999999999993</v>
      </c>
      <c r="D59" s="22"/>
      <c r="E59" s="10" t="s">
        <v>87</v>
      </c>
      <c r="F59" s="183"/>
    </row>
    <row r="60" spans="1:6" ht="24.95" customHeight="1" x14ac:dyDescent="0.25">
      <c r="A60" s="183"/>
      <c r="B60" s="24" t="s">
        <v>88</v>
      </c>
      <c r="C60" s="8">
        <f>C61-C62</f>
        <v>694.9</v>
      </c>
      <c r="D60" s="22"/>
      <c r="E60" s="10" t="s">
        <v>89</v>
      </c>
      <c r="F60" s="183"/>
    </row>
    <row r="61" spans="1:6" ht="24.95" customHeight="1" x14ac:dyDescent="0.25">
      <c r="A61" s="183"/>
      <c r="B61" s="4" t="s">
        <v>90</v>
      </c>
      <c r="C61" s="8">
        <v>41.8</v>
      </c>
      <c r="D61" s="22"/>
      <c r="E61" s="13" t="s">
        <v>91</v>
      </c>
      <c r="F61" s="183"/>
    </row>
    <row r="62" spans="1:6" ht="24.95" customHeight="1" x14ac:dyDescent="0.25">
      <c r="A62" s="183"/>
      <c r="B62" s="4" t="s">
        <v>92</v>
      </c>
      <c r="C62" s="186">
        <v>-653.1</v>
      </c>
      <c r="D62" s="22"/>
      <c r="E62" s="13" t="s">
        <v>93</v>
      </c>
      <c r="F62" s="183"/>
    </row>
    <row r="63" spans="1:6" ht="24.95" customHeight="1" x14ac:dyDescent="0.25">
      <c r="A63" s="183"/>
      <c r="B63" s="24" t="s">
        <v>94</v>
      </c>
      <c r="C63" s="25">
        <f>C64-C71</f>
        <v>-1284.9000000000001</v>
      </c>
      <c r="D63" s="22"/>
      <c r="E63" s="10" t="s">
        <v>95</v>
      </c>
      <c r="F63" s="183"/>
    </row>
    <row r="64" spans="1:6" ht="24.95" customHeight="1" x14ac:dyDescent="0.25">
      <c r="A64" s="183"/>
      <c r="B64" s="26" t="s">
        <v>96</v>
      </c>
      <c r="C64" s="25">
        <f>C65+C68</f>
        <v>-1283.9000000000001</v>
      </c>
      <c r="D64" s="22"/>
      <c r="E64" s="13" t="s">
        <v>97</v>
      </c>
      <c r="F64" s="183"/>
    </row>
    <row r="65" spans="1:6" ht="24.95" customHeight="1" x14ac:dyDescent="0.25">
      <c r="A65" s="183"/>
      <c r="B65" s="27" t="s">
        <v>98</v>
      </c>
      <c r="C65" s="25">
        <f>C66-C67</f>
        <v>-1283.9000000000001</v>
      </c>
      <c r="D65" s="22"/>
      <c r="E65" s="13" t="s">
        <v>99</v>
      </c>
      <c r="F65" s="183"/>
    </row>
    <row r="66" spans="1:6" ht="24.95" customHeight="1" x14ac:dyDescent="0.25">
      <c r="A66" s="183"/>
      <c r="B66" s="27" t="s">
        <v>100</v>
      </c>
      <c r="C66" s="25">
        <v>0</v>
      </c>
      <c r="D66" s="22"/>
      <c r="E66" s="13" t="s">
        <v>101</v>
      </c>
      <c r="F66" s="183"/>
    </row>
    <row r="67" spans="1:6" ht="24.95" customHeight="1" x14ac:dyDescent="0.25">
      <c r="A67" s="183"/>
      <c r="B67" s="27" t="s">
        <v>102</v>
      </c>
      <c r="C67" s="25">
        <v>1283.9000000000001</v>
      </c>
      <c r="D67" s="22"/>
      <c r="E67" s="13" t="s">
        <v>103</v>
      </c>
      <c r="F67" s="183"/>
    </row>
    <row r="68" spans="1:6" ht="24.95" customHeight="1" x14ac:dyDescent="0.25">
      <c r="A68" s="183"/>
      <c r="B68" s="27" t="s">
        <v>104</v>
      </c>
      <c r="C68" s="25">
        <f>C69-C70</f>
        <v>0</v>
      </c>
      <c r="D68" s="22"/>
      <c r="E68" s="13" t="s">
        <v>105</v>
      </c>
      <c r="F68" s="183"/>
    </row>
    <row r="69" spans="1:6" ht="24.95" customHeight="1" x14ac:dyDescent="0.25">
      <c r="A69" s="183"/>
      <c r="B69" s="27" t="s">
        <v>106</v>
      </c>
      <c r="C69" s="25">
        <v>0</v>
      </c>
      <c r="D69" s="22"/>
      <c r="E69" s="13" t="s">
        <v>101</v>
      </c>
      <c r="F69" s="183"/>
    </row>
    <row r="70" spans="1:6" ht="24.95" customHeight="1" x14ac:dyDescent="0.25">
      <c r="A70" s="183"/>
      <c r="B70" s="27" t="s">
        <v>107</v>
      </c>
      <c r="C70" s="25">
        <v>0</v>
      </c>
      <c r="D70" s="22"/>
      <c r="E70" s="13" t="s">
        <v>103</v>
      </c>
      <c r="F70" s="183"/>
    </row>
    <row r="71" spans="1:6" ht="24.95" customHeight="1" x14ac:dyDescent="0.25">
      <c r="A71" s="183"/>
      <c r="B71" s="26" t="s">
        <v>108</v>
      </c>
      <c r="C71" s="25">
        <f>C72+C75</f>
        <v>0.99999999999999989</v>
      </c>
      <c r="D71" s="22"/>
      <c r="E71" s="6" t="s">
        <v>109</v>
      </c>
      <c r="F71" s="183"/>
    </row>
    <row r="72" spans="1:6" ht="24.95" customHeight="1" x14ac:dyDescent="0.25">
      <c r="A72" s="183"/>
      <c r="B72" s="27" t="s">
        <v>110</v>
      </c>
      <c r="C72" s="25">
        <f>C73-C74</f>
        <v>0</v>
      </c>
      <c r="D72" s="22"/>
      <c r="E72" s="13" t="s">
        <v>99</v>
      </c>
      <c r="F72" s="183"/>
    </row>
    <row r="73" spans="1:6" ht="24.95" customHeight="1" x14ac:dyDescent="0.25">
      <c r="A73" s="183"/>
      <c r="B73" s="27" t="s">
        <v>111</v>
      </c>
      <c r="C73" s="25">
        <v>0</v>
      </c>
      <c r="D73" s="22"/>
      <c r="E73" s="13" t="s">
        <v>101</v>
      </c>
      <c r="F73" s="183"/>
    </row>
    <row r="74" spans="1:6" ht="24.95" customHeight="1" x14ac:dyDescent="0.25">
      <c r="A74" s="183"/>
      <c r="B74" s="27" t="s">
        <v>107</v>
      </c>
      <c r="C74" s="25">
        <v>0</v>
      </c>
      <c r="D74" s="22"/>
      <c r="E74" s="13" t="s">
        <v>103</v>
      </c>
      <c r="F74" s="183"/>
    </row>
    <row r="75" spans="1:6" ht="24.95" customHeight="1" x14ac:dyDescent="0.25">
      <c r="A75" s="183"/>
      <c r="B75" s="28" t="s">
        <v>112</v>
      </c>
      <c r="C75" s="25">
        <f>C76-C77</f>
        <v>0.99999999999999989</v>
      </c>
      <c r="D75" s="22"/>
      <c r="E75" s="13" t="s">
        <v>105</v>
      </c>
      <c r="F75" s="183"/>
    </row>
    <row r="76" spans="1:6" ht="24.95" customHeight="1" x14ac:dyDescent="0.25">
      <c r="A76" s="183"/>
      <c r="B76" s="27" t="s">
        <v>111</v>
      </c>
      <c r="C76" s="25">
        <v>1.4</v>
      </c>
      <c r="D76" s="22"/>
      <c r="E76" s="13" t="s">
        <v>113</v>
      </c>
      <c r="F76" s="183"/>
    </row>
    <row r="77" spans="1:6" ht="24.95" customHeight="1" x14ac:dyDescent="0.25">
      <c r="A77" s="183"/>
      <c r="B77" s="27" t="s">
        <v>114</v>
      </c>
      <c r="C77" s="25">
        <v>0.4</v>
      </c>
      <c r="D77" s="22"/>
      <c r="E77" s="13" t="s">
        <v>115</v>
      </c>
      <c r="F77" s="183"/>
    </row>
    <row r="78" spans="1:6" ht="24.95" customHeight="1" x14ac:dyDescent="0.25">
      <c r="A78" s="183"/>
      <c r="B78" s="24" t="s">
        <v>116</v>
      </c>
      <c r="C78" s="8">
        <f>C79+C90+C93</f>
        <v>3407.5999999999995</v>
      </c>
      <c r="D78" s="22"/>
      <c r="E78" s="10" t="s">
        <v>117</v>
      </c>
      <c r="F78" s="183"/>
    </row>
    <row r="79" spans="1:6" ht="24.95" customHeight="1" x14ac:dyDescent="0.25">
      <c r="A79" s="183"/>
      <c r="B79" s="37" t="s">
        <v>118</v>
      </c>
      <c r="C79" s="8">
        <f>C80-C85</f>
        <v>476.20000000000005</v>
      </c>
      <c r="D79" s="22"/>
      <c r="E79" s="12" t="s">
        <v>119</v>
      </c>
      <c r="F79" s="183"/>
    </row>
    <row r="80" spans="1:6" ht="24.95" customHeight="1" x14ac:dyDescent="0.25">
      <c r="A80" s="183"/>
      <c r="B80" s="26" t="s">
        <v>120</v>
      </c>
      <c r="C80" s="8">
        <f>C81+C82+C83+C84</f>
        <v>596.9</v>
      </c>
      <c r="D80" s="22"/>
      <c r="E80" s="13" t="s">
        <v>121</v>
      </c>
      <c r="F80" s="183"/>
    </row>
    <row r="81" spans="1:6" ht="24.95" customHeight="1" x14ac:dyDescent="0.25">
      <c r="A81" s="183"/>
      <c r="B81" s="30" t="s">
        <v>122</v>
      </c>
      <c r="C81" s="8">
        <v>0</v>
      </c>
      <c r="D81" s="22"/>
      <c r="E81" s="13" t="s">
        <v>123</v>
      </c>
      <c r="F81" s="183"/>
    </row>
    <row r="82" spans="1:6" ht="24.95" customHeight="1" x14ac:dyDescent="0.25">
      <c r="A82" s="183"/>
      <c r="B82" s="31" t="s">
        <v>124</v>
      </c>
      <c r="C82" s="57">
        <v>227</v>
      </c>
      <c r="D82" s="22"/>
      <c r="E82" s="13" t="s">
        <v>125</v>
      </c>
      <c r="F82" s="183"/>
    </row>
    <row r="83" spans="1:6" ht="24.95" customHeight="1" x14ac:dyDescent="0.25">
      <c r="A83" s="183"/>
      <c r="B83" s="30" t="s">
        <v>126</v>
      </c>
      <c r="C83" s="8">
        <v>369.9</v>
      </c>
      <c r="D83" s="22"/>
      <c r="E83" s="13" t="s">
        <v>127</v>
      </c>
      <c r="F83" s="183"/>
    </row>
    <row r="84" spans="1:6" ht="24.95" customHeight="1" x14ac:dyDescent="0.25">
      <c r="A84" s="183"/>
      <c r="B84" s="30" t="s">
        <v>128</v>
      </c>
      <c r="C84" s="8">
        <v>0</v>
      </c>
      <c r="D84" s="22"/>
      <c r="E84" s="13" t="s">
        <v>129</v>
      </c>
      <c r="F84" s="183"/>
    </row>
    <row r="85" spans="1:6" ht="24.95" customHeight="1" x14ac:dyDescent="0.25">
      <c r="A85" s="183"/>
      <c r="B85" s="26" t="s">
        <v>108</v>
      </c>
      <c r="C85" s="8">
        <f>C86+C87+C88+C89</f>
        <v>120.69999999999993</v>
      </c>
      <c r="D85" s="22"/>
      <c r="E85" s="6" t="s">
        <v>130</v>
      </c>
      <c r="F85" s="183"/>
    </row>
    <row r="86" spans="1:6" ht="24.95" customHeight="1" x14ac:dyDescent="0.25">
      <c r="A86" s="183"/>
      <c r="B86" s="33" t="s">
        <v>131</v>
      </c>
      <c r="C86" s="8">
        <v>-123.6</v>
      </c>
      <c r="D86" s="22"/>
      <c r="E86" s="13" t="s">
        <v>132</v>
      </c>
      <c r="F86" s="183"/>
    </row>
    <row r="87" spans="1:6" ht="24.95" customHeight="1" x14ac:dyDescent="0.25">
      <c r="A87" s="183"/>
      <c r="B87" s="30" t="s">
        <v>133</v>
      </c>
      <c r="C87" s="8">
        <v>1027</v>
      </c>
      <c r="D87" s="22"/>
      <c r="E87" s="62" t="s">
        <v>134</v>
      </c>
      <c r="F87" s="183"/>
    </row>
    <row r="88" spans="1:6" ht="24.95" customHeight="1" x14ac:dyDescent="0.25">
      <c r="A88" s="183"/>
      <c r="B88" s="30" t="s">
        <v>135</v>
      </c>
      <c r="C88" s="8">
        <v>-782.7</v>
      </c>
      <c r="D88" s="22"/>
      <c r="E88" s="13" t="s">
        <v>136</v>
      </c>
      <c r="F88" s="183"/>
    </row>
    <row r="89" spans="1:6" ht="24.95" customHeight="1" x14ac:dyDescent="0.25">
      <c r="A89" s="183"/>
      <c r="B89" s="30" t="s">
        <v>126</v>
      </c>
      <c r="C89" s="8">
        <v>0</v>
      </c>
      <c r="D89" s="22"/>
      <c r="E89" s="13" t="s">
        <v>127</v>
      </c>
      <c r="F89" s="183"/>
    </row>
    <row r="90" spans="1:6" ht="30.75" customHeight="1" x14ac:dyDescent="0.25">
      <c r="A90" s="183"/>
      <c r="B90" s="69" t="s">
        <v>137</v>
      </c>
      <c r="C90" s="8">
        <f>C91-C92</f>
        <v>2683.7</v>
      </c>
      <c r="D90" s="22"/>
      <c r="E90" s="61" t="s">
        <v>138</v>
      </c>
      <c r="F90" s="183"/>
    </row>
    <row r="91" spans="1:6" ht="24.95" customHeight="1" x14ac:dyDescent="0.25">
      <c r="A91" s="183"/>
      <c r="B91" s="26" t="s">
        <v>139</v>
      </c>
      <c r="C91" s="8">
        <v>2444</v>
      </c>
      <c r="D91" s="22"/>
      <c r="E91" s="12" t="s">
        <v>140</v>
      </c>
      <c r="F91" s="183"/>
    </row>
    <row r="92" spans="1:6" ht="24.95" customHeight="1" x14ac:dyDescent="0.25">
      <c r="A92" s="183"/>
      <c r="B92" s="26" t="s">
        <v>141</v>
      </c>
      <c r="C92" s="8">
        <v>-239.7</v>
      </c>
      <c r="D92" s="22"/>
      <c r="E92" s="12" t="s">
        <v>142</v>
      </c>
      <c r="F92" s="183"/>
    </row>
    <row r="93" spans="1:6" ht="24.95" customHeight="1" x14ac:dyDescent="0.25">
      <c r="A93" s="183"/>
      <c r="B93" s="34" t="s">
        <v>143</v>
      </c>
      <c r="C93" s="35" t="s">
        <v>235</v>
      </c>
      <c r="D93" s="22"/>
      <c r="E93" s="12" t="s">
        <v>144</v>
      </c>
      <c r="F93" s="183"/>
    </row>
    <row r="94" spans="1:6" ht="24.95" customHeight="1" x14ac:dyDescent="0.25">
      <c r="A94" s="183"/>
      <c r="B94" s="36" t="s">
        <v>145</v>
      </c>
      <c r="C94" s="8">
        <f>C97</f>
        <v>2239.7000000000003</v>
      </c>
      <c r="D94" s="22"/>
      <c r="E94" s="10" t="s">
        <v>146</v>
      </c>
      <c r="F94" s="183"/>
    </row>
    <row r="95" spans="1:6" ht="24.95" customHeight="1" x14ac:dyDescent="0.25">
      <c r="A95" s="183"/>
      <c r="B95" s="27" t="s">
        <v>147</v>
      </c>
      <c r="C95" s="8">
        <f>C96</f>
        <v>2239.7000000000003</v>
      </c>
      <c r="D95" s="22"/>
      <c r="E95" s="13" t="s">
        <v>148</v>
      </c>
      <c r="F95" s="183"/>
    </row>
    <row r="96" spans="1:6" ht="24.95" customHeight="1" x14ac:dyDescent="0.25">
      <c r="A96" s="183"/>
      <c r="B96" s="37" t="s">
        <v>149</v>
      </c>
      <c r="C96" s="8">
        <f>C97</f>
        <v>2239.7000000000003</v>
      </c>
      <c r="D96" s="22"/>
      <c r="E96" s="13" t="s">
        <v>150</v>
      </c>
      <c r="F96" s="183"/>
    </row>
    <row r="97" spans="1:6" ht="24.95" customHeight="1" x14ac:dyDescent="0.25">
      <c r="A97" s="183"/>
      <c r="B97" s="37" t="s">
        <v>151</v>
      </c>
      <c r="C97" s="8">
        <f>C98+C99+C100+C101</f>
        <v>2239.7000000000003</v>
      </c>
      <c r="D97" s="22"/>
      <c r="E97" s="13" t="s">
        <v>152</v>
      </c>
      <c r="F97" s="183"/>
    </row>
    <row r="98" spans="1:6" ht="24.95" customHeight="1" x14ac:dyDescent="0.25">
      <c r="A98" s="183"/>
      <c r="B98" s="38" t="s">
        <v>153</v>
      </c>
      <c r="C98" s="39">
        <v>0</v>
      </c>
      <c r="D98" s="22"/>
      <c r="E98" s="40" t="s">
        <v>154</v>
      </c>
      <c r="F98" s="183"/>
    </row>
    <row r="99" spans="1:6" ht="24.95" customHeight="1" x14ac:dyDescent="0.25">
      <c r="A99" s="183"/>
      <c r="B99" s="38" t="s">
        <v>155</v>
      </c>
      <c r="C99" s="39">
        <v>1.8</v>
      </c>
      <c r="D99" s="22"/>
      <c r="E99" s="40" t="s">
        <v>156</v>
      </c>
      <c r="F99" s="183"/>
    </row>
    <row r="100" spans="1:6" ht="24.95" customHeight="1" x14ac:dyDescent="0.25">
      <c r="A100" s="183"/>
      <c r="B100" s="38" t="s">
        <v>157</v>
      </c>
      <c r="C100" s="39">
        <v>0</v>
      </c>
      <c r="D100" s="22"/>
      <c r="E100" s="40" t="s">
        <v>158</v>
      </c>
      <c r="F100" s="183"/>
    </row>
    <row r="101" spans="1:6" ht="24.95" customHeight="1" x14ac:dyDescent="0.25">
      <c r="A101" s="183"/>
      <c r="B101" s="38" t="s">
        <v>159</v>
      </c>
      <c r="C101" s="39">
        <f>C102+C105+C109</f>
        <v>2237.9</v>
      </c>
      <c r="D101" s="22"/>
      <c r="E101" s="40" t="s">
        <v>160</v>
      </c>
      <c r="F101" s="189"/>
    </row>
    <row r="102" spans="1:6" ht="24.95" customHeight="1" x14ac:dyDescent="0.25">
      <c r="A102" s="183"/>
      <c r="B102" s="41" t="s">
        <v>161</v>
      </c>
      <c r="C102" s="8">
        <f>C103+C104</f>
        <v>2360.4</v>
      </c>
      <c r="D102" s="22"/>
      <c r="E102" s="42" t="s">
        <v>162</v>
      </c>
      <c r="F102" s="183"/>
    </row>
    <row r="103" spans="1:6" ht="24.95" customHeight="1" x14ac:dyDescent="0.25">
      <c r="A103" s="183"/>
      <c r="B103" s="43" t="s">
        <v>163</v>
      </c>
      <c r="C103" s="8">
        <v>2275.3000000000002</v>
      </c>
      <c r="D103" s="22"/>
      <c r="E103" s="14" t="s">
        <v>164</v>
      </c>
      <c r="F103" s="183"/>
    </row>
    <row r="104" spans="1:6" ht="24.95" customHeight="1" x14ac:dyDescent="0.25">
      <c r="A104" s="183"/>
      <c r="B104" s="43" t="s">
        <v>165</v>
      </c>
      <c r="C104" s="8">
        <v>85.1</v>
      </c>
      <c r="D104" s="22"/>
      <c r="E104" s="12" t="s">
        <v>166</v>
      </c>
      <c r="F104" s="183"/>
    </row>
    <row r="105" spans="1:6" ht="24.95" customHeight="1" x14ac:dyDescent="0.25">
      <c r="A105" s="183"/>
      <c r="B105" s="41" t="s">
        <v>167</v>
      </c>
      <c r="C105" s="8">
        <f>C106+C107+C108</f>
        <v>-122.5</v>
      </c>
      <c r="D105" s="22"/>
      <c r="E105" s="42" t="s">
        <v>168</v>
      </c>
      <c r="F105" s="183"/>
    </row>
    <row r="106" spans="1:6" ht="24.95" customHeight="1" x14ac:dyDescent="0.25">
      <c r="A106" s="183"/>
      <c r="B106" s="44" t="s">
        <v>169</v>
      </c>
      <c r="C106" s="8">
        <v>0</v>
      </c>
      <c r="D106" s="22"/>
      <c r="E106" s="12" t="s">
        <v>170</v>
      </c>
      <c r="F106" s="183"/>
    </row>
    <row r="107" spans="1:6" ht="24.95" customHeight="1" x14ac:dyDescent="0.25">
      <c r="A107" s="183"/>
      <c r="B107" s="44" t="s">
        <v>171</v>
      </c>
      <c r="C107" s="8">
        <v>0</v>
      </c>
      <c r="D107" s="22"/>
      <c r="E107" s="12" t="s">
        <v>172</v>
      </c>
      <c r="F107" s="183"/>
    </row>
    <row r="108" spans="1:6" ht="34.5" customHeight="1" x14ac:dyDescent="0.25">
      <c r="A108" s="183"/>
      <c r="B108" s="45" t="s">
        <v>173</v>
      </c>
      <c r="C108" s="8">
        <v>-122.5</v>
      </c>
      <c r="D108" s="22"/>
      <c r="E108" s="46" t="s">
        <v>241</v>
      </c>
      <c r="F108" s="183"/>
    </row>
    <row r="109" spans="1:6" ht="24.95" customHeight="1" x14ac:dyDescent="0.25">
      <c r="A109" s="183"/>
      <c r="B109" s="41" t="s">
        <v>174</v>
      </c>
      <c r="C109" s="8">
        <v>0</v>
      </c>
      <c r="D109" s="22"/>
      <c r="E109" s="42" t="s">
        <v>175</v>
      </c>
      <c r="F109" s="183"/>
    </row>
    <row r="110" spans="1:6" ht="43.5" customHeight="1" x14ac:dyDescent="0.25">
      <c r="A110" s="183"/>
      <c r="B110" s="196" t="s">
        <v>176</v>
      </c>
      <c r="C110" s="8">
        <f>C59-(C7+C56)</f>
        <v>620.60000000000127</v>
      </c>
      <c r="D110" s="22"/>
      <c r="E110" s="48" t="s">
        <v>177</v>
      </c>
      <c r="F110" s="183"/>
    </row>
    <row r="111" spans="1:6" ht="36" customHeight="1" x14ac:dyDescent="0.25">
      <c r="A111" s="183"/>
      <c r="B111" s="49" t="s">
        <v>190</v>
      </c>
      <c r="C111" s="179"/>
      <c r="D111" s="179"/>
      <c r="E111" s="190" t="s">
        <v>191</v>
      </c>
      <c r="F111" s="183"/>
    </row>
  </sheetData>
  <mergeCells count="5">
    <mergeCell ref="B53:E53"/>
    <mergeCell ref="C5:D5"/>
    <mergeCell ref="B52:E52"/>
    <mergeCell ref="B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1"/>
  <sheetViews>
    <sheetView topLeftCell="A106" workbookViewId="0">
      <selection activeCell="G49" sqref="G1:G1048576"/>
    </sheetView>
  </sheetViews>
  <sheetFormatPr defaultRowHeight="15" x14ac:dyDescent="0.25"/>
  <cols>
    <col min="2" max="2" width="49.85546875" customWidth="1"/>
    <col min="3" max="3" width="12.140625" customWidth="1"/>
    <col min="4" max="4" width="10.140625" customWidth="1"/>
    <col min="5" max="5" width="52.7109375" customWidth="1"/>
  </cols>
  <sheetData>
    <row r="3" spans="1:7" ht="18" x14ac:dyDescent="0.25">
      <c r="B3" s="204" t="s">
        <v>195</v>
      </c>
      <c r="C3" s="204"/>
      <c r="D3" s="204"/>
      <c r="E3" s="204"/>
    </row>
    <row r="4" spans="1:7" ht="18" x14ac:dyDescent="0.25">
      <c r="B4" s="203" t="s">
        <v>196</v>
      </c>
      <c r="C4" s="203"/>
      <c r="D4" s="203"/>
      <c r="E4" s="203"/>
    </row>
    <row r="5" spans="1:7" ht="19.5" thickBot="1" x14ac:dyDescent="0.35">
      <c r="B5" s="1" t="s">
        <v>0</v>
      </c>
      <c r="C5" s="201"/>
      <c r="D5" s="202"/>
      <c r="E5" s="2" t="s">
        <v>1</v>
      </c>
    </row>
    <row r="6" spans="1:7" ht="24.95" customHeight="1" x14ac:dyDescent="0.25">
      <c r="B6" s="73" t="s">
        <v>2</v>
      </c>
      <c r="C6" s="90" t="s">
        <v>3</v>
      </c>
      <c r="D6" s="93" t="s">
        <v>4</v>
      </c>
      <c r="E6" s="104" t="s">
        <v>5</v>
      </c>
    </row>
    <row r="7" spans="1:7" ht="24.95" customHeight="1" x14ac:dyDescent="0.25">
      <c r="A7" s="183"/>
      <c r="B7" s="74" t="s">
        <v>6</v>
      </c>
      <c r="C7" s="91">
        <f>C8+C28+C31+C38</f>
        <v>2666.6000000000013</v>
      </c>
      <c r="D7" s="94"/>
      <c r="E7" s="105" t="s">
        <v>7</v>
      </c>
      <c r="F7" s="183"/>
      <c r="G7" s="183"/>
    </row>
    <row r="8" spans="1:7" ht="24.95" customHeight="1" x14ac:dyDescent="0.25">
      <c r="A8" s="183"/>
      <c r="B8" s="75" t="s">
        <v>178</v>
      </c>
      <c r="C8" s="91">
        <f>C9-C17</f>
        <v>7702.6000000000022</v>
      </c>
      <c r="D8" s="95"/>
      <c r="E8" s="105" t="s">
        <v>8</v>
      </c>
      <c r="F8" s="183"/>
      <c r="G8" s="183"/>
    </row>
    <row r="9" spans="1:7" ht="24.95" customHeight="1" x14ac:dyDescent="0.25">
      <c r="A9" s="183"/>
      <c r="B9" s="76" t="s">
        <v>9</v>
      </c>
      <c r="C9" s="91">
        <f>C10+C13+C16</f>
        <v>20255</v>
      </c>
      <c r="D9" s="96"/>
      <c r="E9" s="106" t="s">
        <v>10</v>
      </c>
      <c r="F9" s="183"/>
      <c r="G9" s="183"/>
    </row>
    <row r="10" spans="1:7" ht="24.95" customHeight="1" x14ac:dyDescent="0.25">
      <c r="A10" s="183"/>
      <c r="B10" s="77" t="s">
        <v>11</v>
      </c>
      <c r="C10" s="91">
        <f>C11+C12</f>
        <v>19360.599999999999</v>
      </c>
      <c r="D10" s="96"/>
      <c r="E10" s="107" t="s">
        <v>12</v>
      </c>
      <c r="F10" s="183"/>
      <c r="G10" s="183"/>
    </row>
    <row r="11" spans="1:7" ht="24.95" customHeight="1" x14ac:dyDescent="0.25">
      <c r="A11" s="183"/>
      <c r="B11" s="77" t="s">
        <v>13</v>
      </c>
      <c r="C11" s="91">
        <v>19360.599999999999</v>
      </c>
      <c r="D11" s="96"/>
      <c r="E11" s="107" t="s">
        <v>14</v>
      </c>
      <c r="F11" s="183"/>
      <c r="G11" s="183"/>
    </row>
    <row r="12" spans="1:7" ht="24.95" customHeight="1" x14ac:dyDescent="0.25">
      <c r="A12" s="183"/>
      <c r="B12" s="77" t="s">
        <v>15</v>
      </c>
      <c r="C12" s="91">
        <v>0</v>
      </c>
      <c r="D12" s="96"/>
      <c r="E12" s="107" t="s">
        <v>16</v>
      </c>
      <c r="F12" s="183"/>
      <c r="G12" s="183"/>
    </row>
    <row r="13" spans="1:7" ht="24.95" customHeight="1" x14ac:dyDescent="0.25">
      <c r="A13" s="183"/>
      <c r="B13" s="77" t="s">
        <v>17</v>
      </c>
      <c r="C13" s="91">
        <v>769</v>
      </c>
      <c r="D13" s="96"/>
      <c r="E13" s="107" t="s">
        <v>18</v>
      </c>
      <c r="F13" s="183"/>
      <c r="G13" s="183"/>
    </row>
    <row r="14" spans="1:7" ht="24.95" customHeight="1" x14ac:dyDescent="0.25">
      <c r="A14" s="183"/>
      <c r="B14" s="77" t="s">
        <v>19</v>
      </c>
      <c r="C14" s="91">
        <v>750.9</v>
      </c>
      <c r="D14" s="96"/>
      <c r="E14" s="107" t="s">
        <v>20</v>
      </c>
      <c r="F14" s="183"/>
      <c r="G14" s="183"/>
    </row>
    <row r="15" spans="1:7" ht="24.95" customHeight="1" x14ac:dyDescent="0.25">
      <c r="A15" s="183"/>
      <c r="B15" s="77" t="s">
        <v>15</v>
      </c>
      <c r="C15" s="91">
        <v>18.100000000000001</v>
      </c>
      <c r="D15" s="96"/>
      <c r="E15" s="107" t="s">
        <v>16</v>
      </c>
      <c r="F15" s="183"/>
      <c r="G15" s="183"/>
    </row>
    <row r="16" spans="1:7" ht="24.95" customHeight="1" x14ac:dyDescent="0.25">
      <c r="A16" s="183"/>
      <c r="B16" s="77" t="s">
        <v>21</v>
      </c>
      <c r="C16" s="91">
        <v>125.4</v>
      </c>
      <c r="D16" s="96"/>
      <c r="E16" s="107" t="s">
        <v>22</v>
      </c>
      <c r="F16" s="183"/>
      <c r="G16" s="183"/>
    </row>
    <row r="17" spans="1:7" ht="24.95" customHeight="1" x14ac:dyDescent="0.25">
      <c r="A17" s="183"/>
      <c r="B17" s="76" t="s">
        <v>23</v>
      </c>
      <c r="C17" s="91">
        <f>C18+C24</f>
        <v>12552.399999999998</v>
      </c>
      <c r="D17" s="96">
        <f>D18+D24</f>
        <v>14767.5</v>
      </c>
      <c r="E17" s="106" t="s">
        <v>24</v>
      </c>
      <c r="F17" s="183"/>
      <c r="G17" s="183"/>
    </row>
    <row r="18" spans="1:7" ht="24.95" customHeight="1" x14ac:dyDescent="0.25">
      <c r="A18" s="183"/>
      <c r="B18" s="78" t="s">
        <v>25</v>
      </c>
      <c r="C18" s="91">
        <f>C19+C20+C21+C22+C23</f>
        <v>2598.5999999999995</v>
      </c>
      <c r="D18" s="96">
        <f>D19+D20+D21+D22+D23</f>
        <v>3057.1</v>
      </c>
      <c r="E18" s="108" t="s">
        <v>26</v>
      </c>
      <c r="F18" s="183"/>
      <c r="G18" s="183"/>
    </row>
    <row r="19" spans="1:7" ht="24.95" customHeight="1" x14ac:dyDescent="0.25">
      <c r="A19" s="183"/>
      <c r="B19" s="76" t="s">
        <v>27</v>
      </c>
      <c r="C19" s="91">
        <v>564.9</v>
      </c>
      <c r="D19" s="96">
        <v>664.6</v>
      </c>
      <c r="E19" s="106" t="s">
        <v>28</v>
      </c>
      <c r="F19" s="183"/>
      <c r="G19" s="183"/>
    </row>
    <row r="20" spans="1:7" ht="24.95" customHeight="1" x14ac:dyDescent="0.25">
      <c r="A20" s="183"/>
      <c r="B20" s="76" t="s">
        <v>29</v>
      </c>
      <c r="C20" s="91">
        <v>531</v>
      </c>
      <c r="D20" s="96">
        <v>624.70000000000005</v>
      </c>
      <c r="E20" s="106" t="s">
        <v>30</v>
      </c>
      <c r="F20" s="183"/>
      <c r="G20" s="183"/>
    </row>
    <row r="21" spans="1:7" ht="24.95" customHeight="1" x14ac:dyDescent="0.25">
      <c r="A21" s="183"/>
      <c r="B21" s="78" t="s">
        <v>31</v>
      </c>
      <c r="C21" s="91">
        <v>1434.3</v>
      </c>
      <c r="D21" s="96">
        <v>1687.4</v>
      </c>
      <c r="E21" s="106" t="s">
        <v>32</v>
      </c>
      <c r="F21" s="183"/>
      <c r="G21" s="183"/>
    </row>
    <row r="22" spans="1:7" ht="24.95" customHeight="1" x14ac:dyDescent="0.25">
      <c r="A22" s="183"/>
      <c r="B22" s="78" t="s">
        <v>33</v>
      </c>
      <c r="C22" s="91">
        <v>56.7</v>
      </c>
      <c r="D22" s="96">
        <v>66.7</v>
      </c>
      <c r="E22" s="106" t="s">
        <v>34</v>
      </c>
      <c r="F22" s="183"/>
      <c r="G22" s="183"/>
    </row>
    <row r="23" spans="1:7" ht="24.95" customHeight="1" x14ac:dyDescent="0.25">
      <c r="A23" s="183"/>
      <c r="B23" s="78" t="s">
        <v>35</v>
      </c>
      <c r="C23" s="91">
        <v>11.7</v>
      </c>
      <c r="D23" s="96">
        <v>13.7</v>
      </c>
      <c r="E23" s="106" t="s">
        <v>36</v>
      </c>
      <c r="F23" s="183"/>
      <c r="G23" s="183"/>
    </row>
    <row r="24" spans="1:7" ht="24.95" customHeight="1" x14ac:dyDescent="0.25">
      <c r="A24" s="183"/>
      <c r="B24" s="78" t="s">
        <v>37</v>
      </c>
      <c r="C24" s="91">
        <f>C25+C26+C27</f>
        <v>9953.7999999999993</v>
      </c>
      <c r="D24" s="96">
        <f>D25+D26+D27</f>
        <v>11710.4</v>
      </c>
      <c r="E24" s="108" t="s">
        <v>38</v>
      </c>
      <c r="F24" s="183"/>
      <c r="G24" s="183"/>
    </row>
    <row r="25" spans="1:7" ht="24.95" customHeight="1" x14ac:dyDescent="0.25">
      <c r="A25" s="183"/>
      <c r="B25" s="76" t="s">
        <v>39</v>
      </c>
      <c r="C25" s="91">
        <v>2488.4</v>
      </c>
      <c r="D25" s="96">
        <v>2927.6</v>
      </c>
      <c r="E25" s="106" t="s">
        <v>40</v>
      </c>
      <c r="F25" s="183"/>
      <c r="G25" s="183"/>
    </row>
    <row r="26" spans="1:7" ht="24.95" customHeight="1" x14ac:dyDescent="0.25">
      <c r="A26" s="183"/>
      <c r="B26" s="76" t="s">
        <v>41</v>
      </c>
      <c r="C26" s="91">
        <v>7465.4</v>
      </c>
      <c r="D26" s="96">
        <v>8782.7999999999993</v>
      </c>
      <c r="E26" s="106" t="s">
        <v>42</v>
      </c>
      <c r="F26" s="183"/>
      <c r="G26" s="183"/>
    </row>
    <row r="27" spans="1:7" ht="24.95" customHeight="1" x14ac:dyDescent="0.25">
      <c r="A27" s="183"/>
      <c r="B27" s="76" t="s">
        <v>43</v>
      </c>
      <c r="C27" s="91">
        <v>0</v>
      </c>
      <c r="D27" s="96">
        <v>0</v>
      </c>
      <c r="E27" s="106" t="s">
        <v>44</v>
      </c>
      <c r="F27" s="183"/>
      <c r="G27" s="183"/>
    </row>
    <row r="28" spans="1:7" ht="24.95" customHeight="1" x14ac:dyDescent="0.25">
      <c r="A28" s="183"/>
      <c r="B28" s="75" t="s">
        <v>179</v>
      </c>
      <c r="C28" s="91">
        <f>C29-C30</f>
        <v>-5070.2000000000007</v>
      </c>
      <c r="D28" s="96"/>
      <c r="E28" s="105" t="s">
        <v>45</v>
      </c>
      <c r="F28" s="183"/>
      <c r="G28" s="183"/>
    </row>
    <row r="29" spans="1:7" ht="24.95" customHeight="1" x14ac:dyDescent="0.25">
      <c r="A29" s="183"/>
      <c r="B29" s="76" t="s">
        <v>46</v>
      </c>
      <c r="C29" s="91">
        <v>1858.4</v>
      </c>
      <c r="D29" s="96"/>
      <c r="E29" s="106" t="s">
        <v>47</v>
      </c>
      <c r="F29" s="183"/>
      <c r="G29" s="183"/>
    </row>
    <row r="30" spans="1:7" ht="24.95" customHeight="1" x14ac:dyDescent="0.25">
      <c r="A30" s="183"/>
      <c r="B30" s="76" t="s">
        <v>48</v>
      </c>
      <c r="C30" s="91">
        <v>6928.6</v>
      </c>
      <c r="D30" s="96"/>
      <c r="E30" s="106" t="s">
        <v>215</v>
      </c>
      <c r="F30" s="183"/>
      <c r="G30" s="183"/>
    </row>
    <row r="31" spans="1:7" ht="24.95" customHeight="1" x14ac:dyDescent="0.25">
      <c r="A31" s="183"/>
      <c r="B31" s="75" t="s">
        <v>180</v>
      </c>
      <c r="C31" s="91">
        <f>C32+C33</f>
        <v>-82.399999999999949</v>
      </c>
      <c r="D31" s="96"/>
      <c r="E31" s="105" t="s">
        <v>50</v>
      </c>
      <c r="F31" s="183"/>
      <c r="G31" s="183"/>
    </row>
    <row r="32" spans="1:7" ht="24.95" customHeight="1" x14ac:dyDescent="0.25">
      <c r="A32" s="183"/>
      <c r="B32" s="79" t="s">
        <v>51</v>
      </c>
      <c r="C32" s="91">
        <v>18.399999999999999</v>
      </c>
      <c r="D32" s="96"/>
      <c r="E32" s="106" t="s">
        <v>52</v>
      </c>
      <c r="F32" s="183"/>
      <c r="G32" s="183"/>
    </row>
    <row r="33" spans="1:7" ht="24.95" customHeight="1" x14ac:dyDescent="0.25">
      <c r="A33" s="183"/>
      <c r="B33" s="79" t="s">
        <v>53</v>
      </c>
      <c r="C33" s="91">
        <f>C34-C35</f>
        <v>-100.79999999999995</v>
      </c>
      <c r="D33" s="96"/>
      <c r="E33" s="106" t="s">
        <v>54</v>
      </c>
      <c r="F33" s="183"/>
      <c r="G33" s="183"/>
    </row>
    <row r="34" spans="1:7" ht="24.95" customHeight="1" x14ac:dyDescent="0.25">
      <c r="A34" s="183"/>
      <c r="B34" s="80" t="s">
        <v>55</v>
      </c>
      <c r="C34" s="91">
        <v>429.6</v>
      </c>
      <c r="D34" s="96"/>
      <c r="E34" s="106" t="s">
        <v>56</v>
      </c>
      <c r="F34" s="183"/>
      <c r="G34" s="183"/>
    </row>
    <row r="35" spans="1:7" ht="24.95" customHeight="1" x14ac:dyDescent="0.25">
      <c r="A35" s="183"/>
      <c r="B35" s="80" t="s">
        <v>57</v>
      </c>
      <c r="C35" s="91">
        <f>C36+C37</f>
        <v>530.4</v>
      </c>
      <c r="D35" s="96"/>
      <c r="E35" s="106" t="s">
        <v>58</v>
      </c>
      <c r="F35" s="183"/>
      <c r="G35" s="183"/>
    </row>
    <row r="36" spans="1:7" ht="24.95" customHeight="1" x14ac:dyDescent="0.25">
      <c r="A36" s="183"/>
      <c r="B36" s="79" t="s">
        <v>59</v>
      </c>
      <c r="C36" s="91">
        <v>0</v>
      </c>
      <c r="D36" s="96"/>
      <c r="E36" s="108" t="s">
        <v>181</v>
      </c>
      <c r="F36" s="183"/>
      <c r="G36" s="183"/>
    </row>
    <row r="37" spans="1:7" ht="24.95" customHeight="1" x14ac:dyDescent="0.25">
      <c r="A37" s="183"/>
      <c r="B37" s="79" t="s">
        <v>60</v>
      </c>
      <c r="C37" s="91">
        <v>530.4</v>
      </c>
      <c r="D37" s="96"/>
      <c r="E37" s="108" t="s">
        <v>182</v>
      </c>
      <c r="F37" s="183"/>
      <c r="G37" s="183"/>
    </row>
    <row r="38" spans="1:7" ht="24.95" customHeight="1" x14ac:dyDescent="0.25">
      <c r="A38" s="183"/>
      <c r="B38" s="75" t="s">
        <v>183</v>
      </c>
      <c r="C38" s="91">
        <f>C39+C40</f>
        <v>116.6</v>
      </c>
      <c r="D38" s="96"/>
      <c r="E38" s="105" t="s">
        <v>61</v>
      </c>
      <c r="F38" s="183"/>
      <c r="G38" s="183"/>
    </row>
    <row r="39" spans="1:7" ht="24.95" customHeight="1" x14ac:dyDescent="0.25">
      <c r="A39" s="183"/>
      <c r="B39" s="79" t="s">
        <v>62</v>
      </c>
      <c r="C39" s="91">
        <v>145.19999999999999</v>
      </c>
      <c r="D39" s="96"/>
      <c r="E39" s="106" t="s">
        <v>63</v>
      </c>
      <c r="F39" s="183"/>
      <c r="G39" s="183"/>
    </row>
    <row r="40" spans="1:7" ht="24.95" customHeight="1" x14ac:dyDescent="0.25">
      <c r="A40" s="183"/>
      <c r="B40" s="79" t="s">
        <v>64</v>
      </c>
      <c r="C40" s="91">
        <f>C41-C44</f>
        <v>-28.599999999999994</v>
      </c>
      <c r="D40" s="96"/>
      <c r="E40" s="106" t="s">
        <v>65</v>
      </c>
      <c r="F40" s="183"/>
      <c r="G40" s="183"/>
    </row>
    <row r="41" spans="1:7" ht="24.95" customHeight="1" x14ac:dyDescent="0.25">
      <c r="A41" s="183"/>
      <c r="B41" s="80" t="s">
        <v>184</v>
      </c>
      <c r="C41" s="91">
        <f>C42+C43</f>
        <v>236.6</v>
      </c>
      <c r="D41" s="96"/>
      <c r="E41" s="106" t="s">
        <v>66</v>
      </c>
      <c r="F41" s="183"/>
      <c r="G41" s="183"/>
    </row>
    <row r="42" spans="1:7" ht="24.95" customHeight="1" x14ac:dyDescent="0.25">
      <c r="A42" s="183"/>
      <c r="B42" s="76" t="s">
        <v>218</v>
      </c>
      <c r="C42" s="91">
        <v>216.7</v>
      </c>
      <c r="D42" s="96"/>
      <c r="E42" s="106" t="s">
        <v>67</v>
      </c>
      <c r="F42" s="183"/>
      <c r="G42" s="183"/>
    </row>
    <row r="43" spans="1:7" ht="24.95" customHeight="1" x14ac:dyDescent="0.25">
      <c r="A43" s="183"/>
      <c r="B43" s="76" t="s">
        <v>217</v>
      </c>
      <c r="C43" s="91">
        <v>19.899999999999999</v>
      </c>
      <c r="D43" s="96"/>
      <c r="E43" s="108" t="s">
        <v>68</v>
      </c>
      <c r="F43" s="183"/>
      <c r="G43" s="183"/>
    </row>
    <row r="44" spans="1:7" ht="24.95" customHeight="1" x14ac:dyDescent="0.25">
      <c r="A44" s="183"/>
      <c r="B44" s="80" t="s">
        <v>187</v>
      </c>
      <c r="C44" s="91">
        <f>C45+C46</f>
        <v>265.2</v>
      </c>
      <c r="D44" s="96"/>
      <c r="E44" s="106" t="s">
        <v>69</v>
      </c>
      <c r="F44" s="183"/>
      <c r="G44" s="183"/>
    </row>
    <row r="45" spans="1:7" ht="24.95" customHeight="1" x14ac:dyDescent="0.25">
      <c r="A45" s="183"/>
      <c r="B45" s="76" t="s">
        <v>219</v>
      </c>
      <c r="C45" s="91">
        <v>0</v>
      </c>
      <c r="D45" s="96"/>
      <c r="E45" s="106" t="s">
        <v>70</v>
      </c>
      <c r="F45" s="183"/>
      <c r="G45" s="183"/>
    </row>
    <row r="46" spans="1:7" ht="24.95" customHeight="1" x14ac:dyDescent="0.25">
      <c r="A46" s="183"/>
      <c r="B46" s="76" t="s">
        <v>220</v>
      </c>
      <c r="C46" s="91">
        <f>C47+C48</f>
        <v>265.2</v>
      </c>
      <c r="D46" s="96"/>
      <c r="E46" s="108" t="s">
        <v>71</v>
      </c>
      <c r="F46" s="183"/>
      <c r="G46" s="183"/>
    </row>
    <row r="47" spans="1:7" ht="24.95" customHeight="1" x14ac:dyDescent="0.25">
      <c r="A47" s="183"/>
      <c r="B47" s="76" t="s">
        <v>221</v>
      </c>
      <c r="C47" s="91">
        <v>253.1</v>
      </c>
      <c r="D47" s="96"/>
      <c r="E47" s="106" t="s">
        <v>73</v>
      </c>
      <c r="F47" s="183"/>
      <c r="G47" s="183"/>
    </row>
    <row r="48" spans="1:7" ht="24.95" customHeight="1" thickBot="1" x14ac:dyDescent="0.3">
      <c r="A48" s="183"/>
      <c r="B48" s="81" t="s">
        <v>222</v>
      </c>
      <c r="C48" s="92">
        <v>12.1</v>
      </c>
      <c r="D48" s="97"/>
      <c r="E48" s="109" t="s">
        <v>75</v>
      </c>
      <c r="F48" s="183"/>
      <c r="G48" s="183"/>
    </row>
    <row r="49" spans="1:7" ht="24.95" customHeight="1" x14ac:dyDescent="0.25">
      <c r="A49" s="183"/>
      <c r="B49" s="15" t="s">
        <v>76</v>
      </c>
      <c r="C49" s="179"/>
      <c r="D49" s="179"/>
      <c r="E49" s="17" t="s">
        <v>77</v>
      </c>
      <c r="F49" s="183"/>
      <c r="G49" s="183"/>
    </row>
    <row r="50" spans="1:7" ht="24.95" customHeight="1" x14ac:dyDescent="0.25">
      <c r="A50" s="183"/>
      <c r="B50" s="184" t="s">
        <v>213</v>
      </c>
      <c r="C50" s="18"/>
      <c r="D50" s="19"/>
      <c r="E50" s="20" t="s">
        <v>212</v>
      </c>
      <c r="F50" s="183"/>
      <c r="G50" s="183"/>
    </row>
    <row r="51" spans="1:7" ht="24.95" customHeight="1" x14ac:dyDescent="0.3">
      <c r="B51" s="3"/>
      <c r="C51" s="3"/>
      <c r="D51" s="3"/>
      <c r="E51" s="3"/>
    </row>
    <row r="52" spans="1:7" ht="24.95" customHeight="1" x14ac:dyDescent="0.25">
      <c r="B52" s="204" t="s">
        <v>195</v>
      </c>
      <c r="C52" s="204"/>
      <c r="D52" s="204"/>
      <c r="E52" s="204"/>
    </row>
    <row r="53" spans="1:7" ht="19.5" customHeight="1" x14ac:dyDescent="0.25">
      <c r="B53" s="203" t="s">
        <v>196</v>
      </c>
      <c r="C53" s="203"/>
      <c r="D53" s="203"/>
      <c r="E53" s="203"/>
    </row>
    <row r="54" spans="1:7" ht="17.25" customHeight="1" thickBot="1" x14ac:dyDescent="0.35">
      <c r="B54" s="1" t="s">
        <v>78</v>
      </c>
      <c r="C54" s="191"/>
      <c r="D54" s="3"/>
      <c r="E54" s="2" t="s">
        <v>1</v>
      </c>
    </row>
    <row r="55" spans="1:7" ht="24.95" customHeight="1" x14ac:dyDescent="0.25">
      <c r="B55" s="73" t="s">
        <v>2</v>
      </c>
      <c r="C55" s="90" t="s">
        <v>3</v>
      </c>
      <c r="D55" s="93" t="s">
        <v>4</v>
      </c>
      <c r="E55" s="110" t="s">
        <v>79</v>
      </c>
    </row>
    <row r="56" spans="1:7" ht="24.95" customHeight="1" x14ac:dyDescent="0.25">
      <c r="A56" s="183"/>
      <c r="B56" s="74" t="s">
        <v>80</v>
      </c>
      <c r="C56" s="91">
        <f>C57-C58</f>
        <v>-3.6999999999999997</v>
      </c>
      <c r="D56" s="102"/>
      <c r="E56" s="105" t="s">
        <v>81</v>
      </c>
      <c r="F56" s="183"/>
      <c r="G56" s="183"/>
    </row>
    <row r="57" spans="1:7" ht="24.95" customHeight="1" x14ac:dyDescent="0.25">
      <c r="A57" s="183"/>
      <c r="B57" s="75" t="s">
        <v>82</v>
      </c>
      <c r="C57" s="91">
        <v>0.1</v>
      </c>
      <c r="D57" s="102"/>
      <c r="E57" s="106" t="s">
        <v>83</v>
      </c>
      <c r="F57" s="183"/>
      <c r="G57" s="183"/>
    </row>
    <row r="58" spans="1:7" ht="24.95" customHeight="1" x14ac:dyDescent="0.25">
      <c r="A58" s="183"/>
      <c r="B58" s="75" t="s">
        <v>84</v>
      </c>
      <c r="C58" s="91">
        <v>3.8</v>
      </c>
      <c r="D58" s="102"/>
      <c r="E58" s="111" t="s">
        <v>85</v>
      </c>
      <c r="F58" s="183"/>
      <c r="G58" s="183"/>
    </row>
    <row r="59" spans="1:7" ht="24.95" customHeight="1" x14ac:dyDescent="0.25">
      <c r="A59" s="183"/>
      <c r="B59" s="82" t="s">
        <v>86</v>
      </c>
      <c r="C59" s="91">
        <f>C60+C63+C78+C94</f>
        <v>2693.3999999999996</v>
      </c>
      <c r="D59" s="102"/>
      <c r="E59" s="105" t="s">
        <v>87</v>
      </c>
      <c r="F59" s="183"/>
      <c r="G59" s="183"/>
    </row>
    <row r="60" spans="1:7" ht="24.95" customHeight="1" x14ac:dyDescent="0.25">
      <c r="A60" s="183"/>
      <c r="B60" s="83" t="s">
        <v>88</v>
      </c>
      <c r="C60" s="91">
        <f>C61-C62</f>
        <v>879</v>
      </c>
      <c r="D60" s="102"/>
      <c r="E60" s="105" t="s">
        <v>89</v>
      </c>
      <c r="F60" s="183"/>
      <c r="G60" s="183"/>
    </row>
    <row r="61" spans="1:7" ht="24.95" customHeight="1" x14ac:dyDescent="0.25">
      <c r="A61" s="183"/>
      <c r="B61" s="75" t="s">
        <v>90</v>
      </c>
      <c r="C61" s="91">
        <v>54.4</v>
      </c>
      <c r="D61" s="102"/>
      <c r="E61" s="108" t="s">
        <v>91</v>
      </c>
      <c r="F61" s="183"/>
      <c r="G61" s="183"/>
    </row>
    <row r="62" spans="1:7" ht="24.95" customHeight="1" x14ac:dyDescent="0.25">
      <c r="A62" s="183"/>
      <c r="B62" s="75" t="s">
        <v>92</v>
      </c>
      <c r="C62" s="187">
        <v>-824.6</v>
      </c>
      <c r="D62" s="102"/>
      <c r="E62" s="108" t="s">
        <v>93</v>
      </c>
      <c r="F62" s="183"/>
      <c r="G62" s="183"/>
    </row>
    <row r="63" spans="1:7" ht="24.95" customHeight="1" x14ac:dyDescent="0.25">
      <c r="A63" s="183"/>
      <c r="B63" s="83" t="s">
        <v>94</v>
      </c>
      <c r="C63" s="98">
        <f>C64-C71</f>
        <v>-987.7</v>
      </c>
      <c r="D63" s="102"/>
      <c r="E63" s="105" t="s">
        <v>95</v>
      </c>
      <c r="F63" s="183"/>
      <c r="G63" s="183"/>
    </row>
    <row r="64" spans="1:7" ht="24.95" customHeight="1" x14ac:dyDescent="0.25">
      <c r="A64" s="183"/>
      <c r="B64" s="84" t="s">
        <v>96</v>
      </c>
      <c r="C64" s="98">
        <f>C65+C68</f>
        <v>-987.5</v>
      </c>
      <c r="D64" s="102"/>
      <c r="E64" s="108" t="s">
        <v>97</v>
      </c>
      <c r="F64" s="183"/>
      <c r="G64" s="183"/>
    </row>
    <row r="65" spans="1:7" ht="24.95" customHeight="1" x14ac:dyDescent="0.25">
      <c r="A65" s="183"/>
      <c r="B65" s="85" t="s">
        <v>98</v>
      </c>
      <c r="C65" s="98">
        <f>C66-C67</f>
        <v>-987.6</v>
      </c>
      <c r="D65" s="102"/>
      <c r="E65" s="108" t="s">
        <v>99</v>
      </c>
      <c r="F65" s="183"/>
      <c r="G65" s="183"/>
    </row>
    <row r="66" spans="1:7" ht="24.95" customHeight="1" x14ac:dyDescent="0.25">
      <c r="A66" s="183"/>
      <c r="B66" s="85" t="s">
        <v>100</v>
      </c>
      <c r="C66" s="98">
        <v>0</v>
      </c>
      <c r="D66" s="102"/>
      <c r="E66" s="108" t="s">
        <v>101</v>
      </c>
      <c r="F66" s="183"/>
      <c r="G66" s="183"/>
    </row>
    <row r="67" spans="1:7" ht="24.95" customHeight="1" x14ac:dyDescent="0.25">
      <c r="A67" s="183"/>
      <c r="B67" s="85" t="s">
        <v>102</v>
      </c>
      <c r="C67" s="98">
        <v>987.6</v>
      </c>
      <c r="D67" s="102"/>
      <c r="E67" s="108" t="s">
        <v>103</v>
      </c>
      <c r="F67" s="183"/>
      <c r="G67" s="183"/>
    </row>
    <row r="68" spans="1:7" ht="24.95" customHeight="1" x14ac:dyDescent="0.25">
      <c r="A68" s="183"/>
      <c r="B68" s="85" t="s">
        <v>104</v>
      </c>
      <c r="C68" s="98">
        <f>C69-C70</f>
        <v>0.1</v>
      </c>
      <c r="D68" s="102"/>
      <c r="E68" s="108" t="s">
        <v>105</v>
      </c>
      <c r="F68" s="183"/>
      <c r="G68" s="183"/>
    </row>
    <row r="69" spans="1:7" ht="24.95" customHeight="1" x14ac:dyDescent="0.25">
      <c r="A69" s="183"/>
      <c r="B69" s="85" t="s">
        <v>106</v>
      </c>
      <c r="C69" s="98">
        <v>0.1</v>
      </c>
      <c r="D69" s="102"/>
      <c r="E69" s="108" t="s">
        <v>101</v>
      </c>
      <c r="F69" s="183"/>
      <c r="G69" s="183"/>
    </row>
    <row r="70" spans="1:7" ht="24.95" customHeight="1" x14ac:dyDescent="0.25">
      <c r="A70" s="183"/>
      <c r="B70" s="85" t="s">
        <v>107</v>
      </c>
      <c r="C70" s="98">
        <v>0</v>
      </c>
      <c r="D70" s="102"/>
      <c r="E70" s="108" t="s">
        <v>103</v>
      </c>
      <c r="F70" s="183"/>
      <c r="G70" s="183"/>
    </row>
    <row r="71" spans="1:7" ht="24.95" customHeight="1" x14ac:dyDescent="0.25">
      <c r="A71" s="183"/>
      <c r="B71" s="84" t="s">
        <v>108</v>
      </c>
      <c r="C71" s="98">
        <f>C72+C75</f>
        <v>0.2</v>
      </c>
      <c r="D71" s="102"/>
      <c r="E71" s="111" t="s">
        <v>109</v>
      </c>
      <c r="F71" s="183"/>
      <c r="G71" s="183"/>
    </row>
    <row r="72" spans="1:7" ht="24.95" customHeight="1" x14ac:dyDescent="0.25">
      <c r="A72" s="183"/>
      <c r="B72" s="85" t="s">
        <v>110</v>
      </c>
      <c r="C72" s="98">
        <f>C73-C74</f>
        <v>0</v>
      </c>
      <c r="D72" s="102"/>
      <c r="E72" s="108" t="s">
        <v>99</v>
      </c>
      <c r="F72" s="183"/>
      <c r="G72" s="183"/>
    </row>
    <row r="73" spans="1:7" ht="24.95" customHeight="1" x14ac:dyDescent="0.25">
      <c r="A73" s="183"/>
      <c r="B73" s="85" t="s">
        <v>111</v>
      </c>
      <c r="C73" s="98">
        <v>0</v>
      </c>
      <c r="D73" s="102"/>
      <c r="E73" s="108" t="s">
        <v>101</v>
      </c>
      <c r="F73" s="183"/>
      <c r="G73" s="183"/>
    </row>
    <row r="74" spans="1:7" ht="24.95" customHeight="1" x14ac:dyDescent="0.25">
      <c r="A74" s="183"/>
      <c r="B74" s="85" t="s">
        <v>107</v>
      </c>
      <c r="C74" s="98">
        <v>0</v>
      </c>
      <c r="D74" s="102"/>
      <c r="E74" s="108" t="s">
        <v>103</v>
      </c>
      <c r="F74" s="183"/>
      <c r="G74" s="183"/>
    </row>
    <row r="75" spans="1:7" ht="24.95" customHeight="1" x14ac:dyDescent="0.25">
      <c r="A75" s="183"/>
      <c r="B75" s="85" t="s">
        <v>112</v>
      </c>
      <c r="C75" s="98">
        <f>C76-C77</f>
        <v>0.2</v>
      </c>
      <c r="D75" s="102"/>
      <c r="E75" s="108" t="s">
        <v>105</v>
      </c>
      <c r="F75" s="183"/>
      <c r="G75" s="183"/>
    </row>
    <row r="76" spans="1:7" ht="24.95" customHeight="1" x14ac:dyDescent="0.25">
      <c r="A76" s="183"/>
      <c r="B76" s="85" t="s">
        <v>111</v>
      </c>
      <c r="C76" s="98">
        <v>0.5</v>
      </c>
      <c r="D76" s="102"/>
      <c r="E76" s="108" t="s">
        <v>113</v>
      </c>
      <c r="F76" s="183"/>
      <c r="G76" s="183"/>
    </row>
    <row r="77" spans="1:7" ht="24.95" customHeight="1" x14ac:dyDescent="0.25">
      <c r="A77" s="183"/>
      <c r="B77" s="85" t="s">
        <v>114</v>
      </c>
      <c r="C77" s="98">
        <v>0.3</v>
      </c>
      <c r="D77" s="102"/>
      <c r="E77" s="108" t="s">
        <v>115</v>
      </c>
      <c r="F77" s="183"/>
      <c r="G77" s="183"/>
    </row>
    <row r="78" spans="1:7" ht="24.95" customHeight="1" x14ac:dyDescent="0.25">
      <c r="A78" s="183"/>
      <c r="B78" s="83" t="s">
        <v>116</v>
      </c>
      <c r="C78" s="91">
        <f>C79+C90+C93</f>
        <v>1831.4999999999998</v>
      </c>
      <c r="D78" s="102"/>
      <c r="E78" s="105" t="s">
        <v>117</v>
      </c>
      <c r="F78" s="183"/>
      <c r="G78" s="183"/>
    </row>
    <row r="79" spans="1:7" ht="24.95" customHeight="1" x14ac:dyDescent="0.25">
      <c r="A79" s="183"/>
      <c r="B79" s="85" t="s">
        <v>118</v>
      </c>
      <c r="C79" s="91">
        <f>C80-C85</f>
        <v>648.30000000000007</v>
      </c>
      <c r="D79" s="102"/>
      <c r="E79" s="106" t="s">
        <v>119</v>
      </c>
      <c r="F79" s="183"/>
      <c r="G79" s="183"/>
    </row>
    <row r="80" spans="1:7" ht="24.95" customHeight="1" x14ac:dyDescent="0.25">
      <c r="A80" s="183"/>
      <c r="B80" s="84" t="s">
        <v>120</v>
      </c>
      <c r="C80" s="91">
        <f>C81+C82+C83+C84</f>
        <v>451.90000000000003</v>
      </c>
      <c r="D80" s="102"/>
      <c r="E80" s="108" t="s">
        <v>121</v>
      </c>
      <c r="F80" s="183"/>
      <c r="G80" s="183"/>
    </row>
    <row r="81" spans="1:7" ht="24.95" customHeight="1" x14ac:dyDescent="0.25">
      <c r="A81" s="183"/>
      <c r="B81" s="85" t="s">
        <v>122</v>
      </c>
      <c r="C81" s="91">
        <v>0</v>
      </c>
      <c r="D81" s="102"/>
      <c r="E81" s="108" t="s">
        <v>123</v>
      </c>
      <c r="F81" s="183"/>
      <c r="G81" s="183"/>
    </row>
    <row r="82" spans="1:7" ht="24.95" customHeight="1" x14ac:dyDescent="0.25">
      <c r="A82" s="183"/>
      <c r="B82" s="86" t="s">
        <v>124</v>
      </c>
      <c r="C82" s="99">
        <v>365.8</v>
      </c>
      <c r="D82" s="102"/>
      <c r="E82" s="108" t="s">
        <v>125</v>
      </c>
      <c r="F82" s="183"/>
      <c r="G82" s="183"/>
    </row>
    <row r="83" spans="1:7" ht="24.95" customHeight="1" x14ac:dyDescent="0.25">
      <c r="A83" s="183"/>
      <c r="B83" s="85" t="s">
        <v>126</v>
      </c>
      <c r="C83" s="91">
        <v>65.5</v>
      </c>
      <c r="D83" s="102"/>
      <c r="E83" s="108" t="s">
        <v>127</v>
      </c>
      <c r="F83" s="183"/>
      <c r="G83" s="183"/>
    </row>
    <row r="84" spans="1:7" ht="24.95" customHeight="1" x14ac:dyDescent="0.25">
      <c r="A84" s="183"/>
      <c r="B84" s="85" t="s">
        <v>128</v>
      </c>
      <c r="C84" s="91">
        <v>20.6</v>
      </c>
      <c r="D84" s="102"/>
      <c r="E84" s="108" t="s">
        <v>129</v>
      </c>
      <c r="F84" s="183"/>
      <c r="G84" s="183"/>
    </row>
    <row r="85" spans="1:7" ht="24.95" customHeight="1" x14ac:dyDescent="0.25">
      <c r="A85" s="183"/>
      <c r="B85" s="84" t="s">
        <v>108</v>
      </c>
      <c r="C85" s="91">
        <f>C86+C87+C88+C89</f>
        <v>-196.4</v>
      </c>
      <c r="D85" s="102"/>
      <c r="E85" s="111" t="s">
        <v>130</v>
      </c>
      <c r="F85" s="183"/>
      <c r="G85" s="183"/>
    </row>
    <row r="86" spans="1:7" ht="24.95" customHeight="1" x14ac:dyDescent="0.25">
      <c r="A86" s="183"/>
      <c r="B86" s="85" t="s">
        <v>131</v>
      </c>
      <c r="C86" s="91">
        <v>-196.4</v>
      </c>
      <c r="D86" s="102"/>
      <c r="E86" s="108" t="s">
        <v>132</v>
      </c>
      <c r="F86" s="183"/>
      <c r="G86" s="183"/>
    </row>
    <row r="87" spans="1:7" ht="24.95" customHeight="1" x14ac:dyDescent="0.25">
      <c r="A87" s="183"/>
      <c r="B87" s="85" t="s">
        <v>133</v>
      </c>
      <c r="C87" s="91">
        <v>0</v>
      </c>
      <c r="D87" s="102"/>
      <c r="E87" s="108" t="s">
        <v>134</v>
      </c>
      <c r="F87" s="183"/>
      <c r="G87" s="183"/>
    </row>
    <row r="88" spans="1:7" ht="24.95" customHeight="1" x14ac:dyDescent="0.25">
      <c r="A88" s="183"/>
      <c r="B88" s="85" t="s">
        <v>135</v>
      </c>
      <c r="C88" s="91">
        <v>0</v>
      </c>
      <c r="D88" s="102"/>
      <c r="E88" s="108" t="s">
        <v>136</v>
      </c>
      <c r="F88" s="183"/>
      <c r="G88" s="183"/>
    </row>
    <row r="89" spans="1:7" ht="24.95" customHeight="1" x14ac:dyDescent="0.25">
      <c r="A89" s="183"/>
      <c r="B89" s="85" t="s">
        <v>126</v>
      </c>
      <c r="C89" s="91">
        <v>0</v>
      </c>
      <c r="D89" s="102"/>
      <c r="E89" s="108" t="s">
        <v>127</v>
      </c>
      <c r="F89" s="183"/>
      <c r="G89" s="183"/>
    </row>
    <row r="90" spans="1:7" ht="35.25" customHeight="1" x14ac:dyDescent="0.25">
      <c r="A90" s="183"/>
      <c r="B90" s="86" t="s">
        <v>137</v>
      </c>
      <c r="C90" s="91">
        <f>C91-C92</f>
        <v>1128.3999999999999</v>
      </c>
      <c r="D90" s="102"/>
      <c r="E90" s="106" t="s">
        <v>214</v>
      </c>
      <c r="F90" s="183"/>
      <c r="G90" s="183"/>
    </row>
    <row r="91" spans="1:7" ht="24.95" customHeight="1" x14ac:dyDescent="0.25">
      <c r="A91" s="183"/>
      <c r="B91" s="84" t="s">
        <v>139</v>
      </c>
      <c r="C91" s="91">
        <v>1206.5999999999999</v>
      </c>
      <c r="D91" s="102"/>
      <c r="E91" s="106" t="s">
        <v>140</v>
      </c>
      <c r="F91" s="183"/>
      <c r="G91" s="183"/>
    </row>
    <row r="92" spans="1:7" ht="24.95" customHeight="1" x14ac:dyDescent="0.25">
      <c r="A92" s="183"/>
      <c r="B92" s="84" t="s">
        <v>141</v>
      </c>
      <c r="C92" s="91">
        <v>78.2</v>
      </c>
      <c r="D92" s="102"/>
      <c r="E92" s="106" t="s">
        <v>142</v>
      </c>
      <c r="F92" s="183"/>
      <c r="G92" s="183"/>
    </row>
    <row r="93" spans="1:7" ht="24.95" customHeight="1" x14ac:dyDescent="0.25">
      <c r="A93" s="183"/>
      <c r="B93" s="83" t="s">
        <v>143</v>
      </c>
      <c r="C93" s="100" t="s">
        <v>234</v>
      </c>
      <c r="D93" s="102"/>
      <c r="E93" s="106" t="s">
        <v>144</v>
      </c>
      <c r="F93" s="183"/>
      <c r="G93" s="183"/>
    </row>
    <row r="94" spans="1:7" ht="24.95" customHeight="1" x14ac:dyDescent="0.25">
      <c r="A94" s="183"/>
      <c r="B94" s="83" t="s">
        <v>145</v>
      </c>
      <c r="C94" s="91">
        <f>C97</f>
        <v>970.60000000000014</v>
      </c>
      <c r="D94" s="102"/>
      <c r="E94" s="105" t="s">
        <v>146</v>
      </c>
      <c r="F94" s="183"/>
      <c r="G94" s="183"/>
    </row>
    <row r="95" spans="1:7" ht="24.95" customHeight="1" x14ac:dyDescent="0.25">
      <c r="A95" s="183"/>
      <c r="B95" s="85" t="s">
        <v>147</v>
      </c>
      <c r="C95" s="91">
        <f>C96</f>
        <v>970.60000000000014</v>
      </c>
      <c r="D95" s="102"/>
      <c r="E95" s="108" t="s">
        <v>148</v>
      </c>
      <c r="F95" s="183"/>
      <c r="G95" s="183"/>
    </row>
    <row r="96" spans="1:7" ht="24.95" customHeight="1" x14ac:dyDescent="0.25">
      <c r="A96" s="183"/>
      <c r="B96" s="85" t="s">
        <v>149</v>
      </c>
      <c r="C96" s="91">
        <f>C97</f>
        <v>970.60000000000014</v>
      </c>
      <c r="D96" s="102"/>
      <c r="E96" s="108" t="s">
        <v>150</v>
      </c>
      <c r="F96" s="183"/>
      <c r="G96" s="183"/>
    </row>
    <row r="97" spans="1:7" ht="24.95" customHeight="1" x14ac:dyDescent="0.25">
      <c r="A97" s="183"/>
      <c r="B97" s="85" t="s">
        <v>151</v>
      </c>
      <c r="C97" s="91">
        <f>C98+C99+C100+C101</f>
        <v>970.60000000000014</v>
      </c>
      <c r="D97" s="102"/>
      <c r="E97" s="108" t="s">
        <v>152</v>
      </c>
      <c r="F97" s="183"/>
      <c r="G97" s="183"/>
    </row>
    <row r="98" spans="1:7" ht="24.95" customHeight="1" x14ac:dyDescent="0.25">
      <c r="A98" s="183"/>
      <c r="B98" s="87" t="s">
        <v>153</v>
      </c>
      <c r="C98" s="101">
        <v>0</v>
      </c>
      <c r="D98" s="102"/>
      <c r="E98" s="112" t="s">
        <v>154</v>
      </c>
      <c r="F98" s="183"/>
      <c r="G98" s="183"/>
    </row>
    <row r="99" spans="1:7" ht="24.95" customHeight="1" x14ac:dyDescent="0.25">
      <c r="A99" s="183"/>
      <c r="B99" s="87" t="s">
        <v>155</v>
      </c>
      <c r="C99" s="101">
        <v>2.7</v>
      </c>
      <c r="D99" s="102"/>
      <c r="E99" s="112" t="s">
        <v>156</v>
      </c>
      <c r="F99" s="183"/>
      <c r="G99" s="183"/>
    </row>
    <row r="100" spans="1:7" ht="24.95" customHeight="1" x14ac:dyDescent="0.25">
      <c r="A100" s="183"/>
      <c r="B100" s="87" t="s">
        <v>157</v>
      </c>
      <c r="C100" s="101">
        <v>0</v>
      </c>
      <c r="D100" s="102"/>
      <c r="E100" s="112" t="s">
        <v>158</v>
      </c>
      <c r="F100" s="183"/>
      <c r="G100" s="183"/>
    </row>
    <row r="101" spans="1:7" ht="24.95" customHeight="1" x14ac:dyDescent="0.25">
      <c r="A101" s="183"/>
      <c r="B101" s="87" t="s">
        <v>159</v>
      </c>
      <c r="C101" s="101">
        <f>C102+C105+C109</f>
        <v>967.90000000000009</v>
      </c>
      <c r="D101" s="102"/>
      <c r="E101" s="112" t="s">
        <v>160</v>
      </c>
      <c r="F101" s="183"/>
      <c r="G101" s="183"/>
    </row>
    <row r="102" spans="1:7" ht="24.95" customHeight="1" x14ac:dyDescent="0.25">
      <c r="A102" s="183"/>
      <c r="B102" s="88" t="s">
        <v>161</v>
      </c>
      <c r="C102" s="91">
        <f>C103+C104</f>
        <v>2493.4</v>
      </c>
      <c r="D102" s="102"/>
      <c r="E102" s="113" t="s">
        <v>162</v>
      </c>
      <c r="F102" s="183"/>
      <c r="G102" s="183"/>
    </row>
    <row r="103" spans="1:7" ht="24.95" customHeight="1" x14ac:dyDescent="0.25">
      <c r="A103" s="183"/>
      <c r="B103" s="195" t="s">
        <v>163</v>
      </c>
      <c r="C103" s="91">
        <v>274.89999999999998</v>
      </c>
      <c r="D103" s="102"/>
      <c r="E103" s="106" t="s">
        <v>164</v>
      </c>
      <c r="F103" s="183"/>
      <c r="G103" s="183"/>
    </row>
    <row r="104" spans="1:7" ht="24.95" customHeight="1" x14ac:dyDescent="0.25">
      <c r="A104" s="183"/>
      <c r="B104" s="194" t="s">
        <v>165</v>
      </c>
      <c r="C104" s="91">
        <v>2218.5</v>
      </c>
      <c r="D104" s="102"/>
      <c r="E104" s="106" t="s">
        <v>166</v>
      </c>
      <c r="F104" s="183"/>
      <c r="G104" s="183"/>
    </row>
    <row r="105" spans="1:7" ht="24.95" customHeight="1" x14ac:dyDescent="0.25">
      <c r="A105" s="183"/>
      <c r="B105" s="88" t="s">
        <v>167</v>
      </c>
      <c r="C105" s="91">
        <f>C106+C107+C108</f>
        <v>-1525.5</v>
      </c>
      <c r="D105" s="102"/>
      <c r="E105" s="113" t="s">
        <v>168</v>
      </c>
      <c r="F105" s="183"/>
      <c r="G105" s="183"/>
    </row>
    <row r="106" spans="1:7" ht="24.95" customHeight="1" x14ac:dyDescent="0.25">
      <c r="A106" s="183"/>
      <c r="B106" s="115" t="s">
        <v>169</v>
      </c>
      <c r="C106" s="91">
        <v>0</v>
      </c>
      <c r="D106" s="102"/>
      <c r="E106" s="106" t="s">
        <v>170</v>
      </c>
      <c r="F106" s="183"/>
      <c r="G106" s="183"/>
    </row>
    <row r="107" spans="1:7" ht="24.95" customHeight="1" x14ac:dyDescent="0.25">
      <c r="A107" s="183"/>
      <c r="B107" s="115" t="s">
        <v>171</v>
      </c>
      <c r="C107" s="91">
        <v>0</v>
      </c>
      <c r="D107" s="102"/>
      <c r="E107" s="106" t="s">
        <v>172</v>
      </c>
      <c r="F107" s="183"/>
      <c r="G107" s="183"/>
    </row>
    <row r="108" spans="1:7" ht="50.25" customHeight="1" x14ac:dyDescent="0.25">
      <c r="A108" s="183"/>
      <c r="B108" s="116" t="s">
        <v>216</v>
      </c>
      <c r="C108" s="91">
        <v>-1525.5</v>
      </c>
      <c r="D108" s="102"/>
      <c r="E108" s="111" t="s">
        <v>202</v>
      </c>
      <c r="F108" s="183"/>
      <c r="G108" s="183"/>
    </row>
    <row r="109" spans="1:7" ht="27" customHeight="1" x14ac:dyDescent="0.25">
      <c r="A109" s="183"/>
      <c r="B109" s="88" t="s">
        <v>174</v>
      </c>
      <c r="C109" s="91">
        <v>0</v>
      </c>
      <c r="D109" s="102"/>
      <c r="E109" s="113" t="s">
        <v>175</v>
      </c>
      <c r="F109" s="183"/>
      <c r="G109" s="183"/>
    </row>
    <row r="110" spans="1:7" ht="53.25" customHeight="1" thickBot="1" x14ac:dyDescent="0.3">
      <c r="A110" s="183"/>
      <c r="B110" s="89" t="s">
        <v>176</v>
      </c>
      <c r="C110" s="92">
        <f>C59-(C7+C56)</f>
        <v>30.499999999998181</v>
      </c>
      <c r="D110" s="103"/>
      <c r="E110" s="114" t="s">
        <v>177</v>
      </c>
      <c r="F110" s="183"/>
      <c r="G110" s="183"/>
    </row>
    <row r="111" spans="1:7" ht="34.5" customHeight="1" x14ac:dyDescent="0.25">
      <c r="A111" s="183"/>
      <c r="B111" s="49" t="s">
        <v>190</v>
      </c>
      <c r="C111" s="179"/>
      <c r="D111" s="179"/>
      <c r="E111" s="190" t="s">
        <v>191</v>
      </c>
      <c r="F111" s="183"/>
      <c r="G111" s="183"/>
    </row>
  </sheetData>
  <mergeCells count="5">
    <mergeCell ref="B53:E53"/>
    <mergeCell ref="C5:D5"/>
    <mergeCell ref="B52:E52"/>
    <mergeCell ref="B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1"/>
  <sheetViews>
    <sheetView topLeftCell="A109" workbookViewId="0">
      <selection activeCell="E107" sqref="E107"/>
    </sheetView>
  </sheetViews>
  <sheetFormatPr defaultRowHeight="15" x14ac:dyDescent="0.25"/>
  <cols>
    <col min="2" max="2" width="51.7109375" customWidth="1"/>
    <col min="3" max="3" width="12.42578125" customWidth="1"/>
    <col min="4" max="4" width="11.140625" customWidth="1"/>
    <col min="5" max="5" width="52.42578125" customWidth="1"/>
  </cols>
  <sheetData>
    <row r="3" spans="1:6" ht="18" x14ac:dyDescent="0.25">
      <c r="B3" s="204" t="s">
        <v>197</v>
      </c>
      <c r="C3" s="204"/>
      <c r="D3" s="204"/>
      <c r="E3" s="204"/>
    </row>
    <row r="4" spans="1:6" ht="23.25" customHeight="1" x14ac:dyDescent="0.25">
      <c r="B4" s="203" t="s">
        <v>198</v>
      </c>
      <c r="C4" s="203"/>
      <c r="D4" s="203"/>
      <c r="E4" s="203"/>
    </row>
    <row r="5" spans="1:6" ht="19.5" thickBot="1" x14ac:dyDescent="0.35">
      <c r="B5" s="1" t="s">
        <v>0</v>
      </c>
      <c r="C5" s="201"/>
      <c r="D5" s="202"/>
      <c r="E5" s="2" t="s">
        <v>1</v>
      </c>
    </row>
    <row r="6" spans="1:6" ht="24.95" customHeight="1" x14ac:dyDescent="0.25">
      <c r="B6" s="144" t="s">
        <v>2</v>
      </c>
      <c r="C6" s="67" t="s">
        <v>3</v>
      </c>
      <c r="D6" s="67" t="s">
        <v>4</v>
      </c>
      <c r="E6" s="145" t="s">
        <v>5</v>
      </c>
    </row>
    <row r="7" spans="1:6" ht="24.95" customHeight="1" x14ac:dyDescent="0.25">
      <c r="A7" s="183"/>
      <c r="B7" s="146" t="s">
        <v>6</v>
      </c>
      <c r="C7" s="58">
        <f>C8+C28+C31+C38</f>
        <v>3469.3000000000025</v>
      </c>
      <c r="D7" s="59"/>
      <c r="E7" s="147" t="s">
        <v>7</v>
      </c>
      <c r="F7" s="183"/>
    </row>
    <row r="8" spans="1:6" ht="24.95" customHeight="1" x14ac:dyDescent="0.25">
      <c r="A8" s="183"/>
      <c r="B8" s="148" t="s">
        <v>178</v>
      </c>
      <c r="C8" s="58">
        <f>C9-C17</f>
        <v>6746.7000000000025</v>
      </c>
      <c r="D8" s="60"/>
      <c r="E8" s="147" t="s">
        <v>8</v>
      </c>
      <c r="F8" s="183"/>
    </row>
    <row r="9" spans="1:6" ht="24.95" customHeight="1" x14ac:dyDescent="0.25">
      <c r="A9" s="183"/>
      <c r="B9" s="138" t="s">
        <v>9</v>
      </c>
      <c r="C9" s="58">
        <f>C10+C13+C16</f>
        <v>20411.000000000004</v>
      </c>
      <c r="D9" s="58"/>
      <c r="E9" s="149" t="s">
        <v>10</v>
      </c>
      <c r="F9" s="183"/>
    </row>
    <row r="10" spans="1:6" ht="24.95" customHeight="1" x14ac:dyDescent="0.25">
      <c r="A10" s="183"/>
      <c r="B10" s="127" t="s">
        <v>11</v>
      </c>
      <c r="C10" s="58">
        <f>C11+C12</f>
        <v>19830.900000000001</v>
      </c>
      <c r="D10" s="58"/>
      <c r="E10" s="150" t="s">
        <v>12</v>
      </c>
      <c r="F10" s="183"/>
    </row>
    <row r="11" spans="1:6" ht="24.95" customHeight="1" x14ac:dyDescent="0.25">
      <c r="A11" s="183"/>
      <c r="B11" s="127" t="s">
        <v>13</v>
      </c>
      <c r="C11" s="58">
        <v>19830.900000000001</v>
      </c>
      <c r="D11" s="58"/>
      <c r="E11" s="150" t="s">
        <v>14</v>
      </c>
      <c r="F11" s="183"/>
    </row>
    <row r="12" spans="1:6" ht="24.95" customHeight="1" x14ac:dyDescent="0.25">
      <c r="A12" s="183"/>
      <c r="B12" s="127" t="s">
        <v>15</v>
      </c>
      <c r="C12" s="58">
        <v>0</v>
      </c>
      <c r="D12" s="58"/>
      <c r="E12" s="150" t="s">
        <v>16</v>
      </c>
      <c r="F12" s="183"/>
    </row>
    <row r="13" spans="1:6" ht="24.95" customHeight="1" x14ac:dyDescent="0.25">
      <c r="A13" s="183"/>
      <c r="B13" s="127" t="s">
        <v>17</v>
      </c>
      <c r="C13" s="58">
        <f>C14+C15</f>
        <v>495.90000000000003</v>
      </c>
      <c r="D13" s="58"/>
      <c r="E13" s="150" t="s">
        <v>18</v>
      </c>
      <c r="F13" s="183"/>
    </row>
    <row r="14" spans="1:6" ht="24.95" customHeight="1" x14ac:dyDescent="0.25">
      <c r="A14" s="183"/>
      <c r="B14" s="127" t="s">
        <v>19</v>
      </c>
      <c r="C14" s="58">
        <v>462.3</v>
      </c>
      <c r="D14" s="58"/>
      <c r="E14" s="150" t="s">
        <v>20</v>
      </c>
      <c r="F14" s="183"/>
    </row>
    <row r="15" spans="1:6" ht="24.95" customHeight="1" x14ac:dyDescent="0.25">
      <c r="A15" s="183"/>
      <c r="B15" s="127" t="s">
        <v>15</v>
      </c>
      <c r="C15" s="58">
        <v>33.6</v>
      </c>
      <c r="D15" s="58"/>
      <c r="E15" s="150" t="s">
        <v>16</v>
      </c>
      <c r="F15" s="183"/>
    </row>
    <row r="16" spans="1:6" ht="24.95" customHeight="1" x14ac:dyDescent="0.25">
      <c r="A16" s="183"/>
      <c r="B16" s="127" t="s">
        <v>21</v>
      </c>
      <c r="C16" s="58">
        <v>84.2</v>
      </c>
      <c r="D16" s="58"/>
      <c r="E16" s="150" t="s">
        <v>22</v>
      </c>
      <c r="F16" s="183"/>
    </row>
    <row r="17" spans="1:6" ht="24.95" customHeight="1" x14ac:dyDescent="0.25">
      <c r="A17" s="183"/>
      <c r="B17" s="138" t="s">
        <v>23</v>
      </c>
      <c r="C17" s="58">
        <f>C18+C24</f>
        <v>13664.300000000001</v>
      </c>
      <c r="D17" s="58">
        <f>D18+D24</f>
        <v>16075.7</v>
      </c>
      <c r="E17" s="149" t="s">
        <v>24</v>
      </c>
      <c r="F17" s="183"/>
    </row>
    <row r="18" spans="1:6" ht="24.95" customHeight="1" x14ac:dyDescent="0.25">
      <c r="A18" s="183"/>
      <c r="B18" s="151" t="s">
        <v>25</v>
      </c>
      <c r="C18" s="58">
        <f>C19+C20+C21+C22+C23</f>
        <v>3000.1000000000004</v>
      </c>
      <c r="D18" s="58">
        <f>D19+D20+D21+D22+D23</f>
        <v>3529.6</v>
      </c>
      <c r="E18" s="152" t="s">
        <v>26</v>
      </c>
      <c r="F18" s="183"/>
    </row>
    <row r="19" spans="1:6" ht="24.95" customHeight="1" x14ac:dyDescent="0.25">
      <c r="A19" s="183"/>
      <c r="B19" s="138" t="s">
        <v>27</v>
      </c>
      <c r="C19" s="58">
        <v>510.1</v>
      </c>
      <c r="D19" s="58">
        <v>600.20000000000005</v>
      </c>
      <c r="E19" s="149" t="s">
        <v>28</v>
      </c>
      <c r="F19" s="183"/>
    </row>
    <row r="20" spans="1:6" ht="24.95" customHeight="1" x14ac:dyDescent="0.25">
      <c r="A20" s="183"/>
      <c r="B20" s="138" t="s">
        <v>29</v>
      </c>
      <c r="C20" s="58">
        <v>469.9</v>
      </c>
      <c r="D20" s="58">
        <v>552.79999999999995</v>
      </c>
      <c r="E20" s="149" t="s">
        <v>30</v>
      </c>
      <c r="F20" s="183"/>
    </row>
    <row r="21" spans="1:6" ht="24.95" customHeight="1" x14ac:dyDescent="0.25">
      <c r="A21" s="183"/>
      <c r="B21" s="151" t="s">
        <v>31</v>
      </c>
      <c r="C21" s="58">
        <v>1715.3</v>
      </c>
      <c r="D21" s="58">
        <v>2018</v>
      </c>
      <c r="E21" s="149" t="s">
        <v>32</v>
      </c>
      <c r="F21" s="183"/>
    </row>
    <row r="22" spans="1:6" ht="24.95" customHeight="1" x14ac:dyDescent="0.25">
      <c r="A22" s="183"/>
      <c r="B22" s="151" t="s">
        <v>33</v>
      </c>
      <c r="C22" s="58">
        <v>293</v>
      </c>
      <c r="D22" s="58">
        <v>344.7</v>
      </c>
      <c r="E22" s="149" t="s">
        <v>34</v>
      </c>
      <c r="F22" s="183"/>
    </row>
    <row r="23" spans="1:6" ht="24.95" customHeight="1" x14ac:dyDescent="0.25">
      <c r="A23" s="183"/>
      <c r="B23" s="151" t="s">
        <v>35</v>
      </c>
      <c r="C23" s="58">
        <v>11.8</v>
      </c>
      <c r="D23" s="58">
        <v>13.9</v>
      </c>
      <c r="E23" s="149" t="s">
        <v>36</v>
      </c>
      <c r="F23" s="183"/>
    </row>
    <row r="24" spans="1:6" ht="24.95" customHeight="1" x14ac:dyDescent="0.25">
      <c r="A24" s="183"/>
      <c r="B24" s="151" t="s">
        <v>37</v>
      </c>
      <c r="C24" s="58">
        <f>C25+C26+C27</f>
        <v>10664.2</v>
      </c>
      <c r="D24" s="58">
        <f>D25+D26+D27</f>
        <v>12546.1</v>
      </c>
      <c r="E24" s="152" t="s">
        <v>38</v>
      </c>
      <c r="F24" s="183"/>
    </row>
    <row r="25" spans="1:6" ht="24.95" customHeight="1" x14ac:dyDescent="0.25">
      <c r="A25" s="183"/>
      <c r="B25" s="138" t="s">
        <v>39</v>
      </c>
      <c r="C25" s="58">
        <v>2666</v>
      </c>
      <c r="D25" s="58">
        <v>3136.5</v>
      </c>
      <c r="E25" s="149" t="s">
        <v>237</v>
      </c>
      <c r="F25" s="183"/>
    </row>
    <row r="26" spans="1:6" ht="24.95" customHeight="1" x14ac:dyDescent="0.25">
      <c r="A26" s="183"/>
      <c r="B26" s="138" t="s">
        <v>41</v>
      </c>
      <c r="C26" s="58">
        <v>7998.2</v>
      </c>
      <c r="D26" s="58">
        <v>9409.6</v>
      </c>
      <c r="E26" s="149" t="s">
        <v>238</v>
      </c>
      <c r="F26" s="183"/>
    </row>
    <row r="27" spans="1:6" ht="24.95" customHeight="1" x14ac:dyDescent="0.25">
      <c r="A27" s="183"/>
      <c r="B27" s="138" t="s">
        <v>43</v>
      </c>
      <c r="C27" s="58">
        <v>0</v>
      </c>
      <c r="D27" s="58">
        <v>0</v>
      </c>
      <c r="E27" s="149" t="s">
        <v>239</v>
      </c>
      <c r="F27" s="183"/>
    </row>
    <row r="28" spans="1:6" ht="24.95" customHeight="1" x14ac:dyDescent="0.25">
      <c r="A28" s="183"/>
      <c r="B28" s="148" t="s">
        <v>179</v>
      </c>
      <c r="C28" s="58">
        <f>C29-C30</f>
        <v>-2963.2000000000003</v>
      </c>
      <c r="D28" s="58"/>
      <c r="E28" s="147" t="s">
        <v>45</v>
      </c>
      <c r="F28" s="183"/>
    </row>
    <row r="29" spans="1:6" ht="24.95" customHeight="1" x14ac:dyDescent="0.25">
      <c r="A29" s="183"/>
      <c r="B29" s="138" t="s">
        <v>46</v>
      </c>
      <c r="C29" s="58">
        <v>2459.9</v>
      </c>
      <c r="D29" s="58"/>
      <c r="E29" s="149" t="s">
        <v>47</v>
      </c>
      <c r="F29" s="183"/>
    </row>
    <row r="30" spans="1:6" ht="24.95" customHeight="1" x14ac:dyDescent="0.25">
      <c r="A30" s="183"/>
      <c r="B30" s="138" t="s">
        <v>48</v>
      </c>
      <c r="C30" s="58">
        <v>5423.1</v>
      </c>
      <c r="D30" s="58"/>
      <c r="E30" s="170" t="s">
        <v>229</v>
      </c>
      <c r="F30" s="183"/>
    </row>
    <row r="31" spans="1:6" ht="24.95" customHeight="1" x14ac:dyDescent="0.25">
      <c r="A31" s="183"/>
      <c r="B31" s="148" t="s">
        <v>180</v>
      </c>
      <c r="C31" s="58">
        <f>C32+C33</f>
        <v>-559.59999999999991</v>
      </c>
      <c r="D31" s="58"/>
      <c r="E31" s="147" t="s">
        <v>50</v>
      </c>
      <c r="F31" s="183"/>
    </row>
    <row r="32" spans="1:6" ht="24.95" customHeight="1" x14ac:dyDescent="0.25">
      <c r="A32" s="183"/>
      <c r="B32" s="153" t="s">
        <v>51</v>
      </c>
      <c r="C32" s="58">
        <v>13.1</v>
      </c>
      <c r="D32" s="58"/>
      <c r="E32" s="149" t="s">
        <v>52</v>
      </c>
      <c r="F32" s="183"/>
    </row>
    <row r="33" spans="1:6" ht="24.95" customHeight="1" x14ac:dyDescent="0.25">
      <c r="A33" s="183"/>
      <c r="B33" s="153" t="s">
        <v>53</v>
      </c>
      <c r="C33" s="58">
        <f>C34-C35</f>
        <v>-572.69999999999993</v>
      </c>
      <c r="D33" s="58"/>
      <c r="E33" s="149" t="s">
        <v>54</v>
      </c>
      <c r="F33" s="183"/>
    </row>
    <row r="34" spans="1:6" ht="24.95" customHeight="1" x14ac:dyDescent="0.25">
      <c r="A34" s="183"/>
      <c r="B34" s="137" t="s">
        <v>55</v>
      </c>
      <c r="C34" s="58">
        <v>371.6</v>
      </c>
      <c r="D34" s="58"/>
      <c r="E34" s="149" t="s">
        <v>56</v>
      </c>
      <c r="F34" s="183"/>
    </row>
    <row r="35" spans="1:6" ht="24.95" customHeight="1" x14ac:dyDescent="0.25">
      <c r="A35" s="183"/>
      <c r="B35" s="137" t="s">
        <v>57</v>
      </c>
      <c r="C35" s="58">
        <f>C36+C37</f>
        <v>944.3</v>
      </c>
      <c r="D35" s="58"/>
      <c r="E35" s="149" t="s">
        <v>58</v>
      </c>
      <c r="F35" s="183"/>
    </row>
    <row r="36" spans="1:6" ht="24.95" customHeight="1" x14ac:dyDescent="0.25">
      <c r="A36" s="183"/>
      <c r="B36" s="153" t="s">
        <v>59</v>
      </c>
      <c r="C36" s="58">
        <v>492.5</v>
      </c>
      <c r="D36" s="58"/>
      <c r="E36" s="152" t="s">
        <v>181</v>
      </c>
      <c r="F36" s="183"/>
    </row>
    <row r="37" spans="1:6" ht="24.95" customHeight="1" x14ac:dyDescent="0.25">
      <c r="A37" s="183"/>
      <c r="B37" s="153" t="s">
        <v>60</v>
      </c>
      <c r="C37" s="58">
        <v>451.8</v>
      </c>
      <c r="D37" s="58"/>
      <c r="E37" s="152" t="s">
        <v>182</v>
      </c>
      <c r="F37" s="183"/>
    </row>
    <row r="38" spans="1:6" ht="24.95" customHeight="1" x14ac:dyDescent="0.25">
      <c r="A38" s="183"/>
      <c r="B38" s="148" t="s">
        <v>183</v>
      </c>
      <c r="C38" s="58">
        <f>C39+C40</f>
        <v>245.39999999999998</v>
      </c>
      <c r="D38" s="58"/>
      <c r="E38" s="147" t="s">
        <v>61</v>
      </c>
      <c r="F38" s="183"/>
    </row>
    <row r="39" spans="1:6" ht="24.95" customHeight="1" x14ac:dyDescent="0.25">
      <c r="A39" s="183"/>
      <c r="B39" s="153" t="s">
        <v>62</v>
      </c>
      <c r="C39" s="58">
        <v>110.5</v>
      </c>
      <c r="D39" s="58"/>
      <c r="E39" s="149" t="s">
        <v>240</v>
      </c>
      <c r="F39" s="183"/>
    </row>
    <row r="40" spans="1:6" ht="24.95" customHeight="1" x14ac:dyDescent="0.25">
      <c r="A40" s="183"/>
      <c r="B40" s="153" t="s">
        <v>64</v>
      </c>
      <c r="C40" s="58">
        <f>C41-C44</f>
        <v>134.89999999999998</v>
      </c>
      <c r="D40" s="58"/>
      <c r="E40" s="149" t="s">
        <v>65</v>
      </c>
      <c r="F40" s="183"/>
    </row>
    <row r="41" spans="1:6" ht="24.95" customHeight="1" x14ac:dyDescent="0.25">
      <c r="A41" s="183"/>
      <c r="B41" s="137" t="s">
        <v>184</v>
      </c>
      <c r="C41" s="58">
        <f>C42+C43</f>
        <v>390.9</v>
      </c>
      <c r="D41" s="58"/>
      <c r="E41" s="149" t="s">
        <v>66</v>
      </c>
      <c r="F41" s="183"/>
    </row>
    <row r="42" spans="1:6" ht="24.95" customHeight="1" x14ac:dyDescent="0.25">
      <c r="A42" s="183"/>
      <c r="B42" s="138" t="s">
        <v>218</v>
      </c>
      <c r="C42" s="58">
        <v>373</v>
      </c>
      <c r="D42" s="58"/>
      <c r="E42" s="149" t="s">
        <v>67</v>
      </c>
      <c r="F42" s="183"/>
    </row>
    <row r="43" spans="1:6" ht="24.95" customHeight="1" x14ac:dyDescent="0.25">
      <c r="A43" s="183"/>
      <c r="B43" s="138" t="s">
        <v>217</v>
      </c>
      <c r="C43" s="58">
        <v>17.899999999999999</v>
      </c>
      <c r="D43" s="58"/>
      <c r="E43" s="152" t="s">
        <v>68</v>
      </c>
      <c r="F43" s="183"/>
    </row>
    <row r="44" spans="1:6" ht="24.95" customHeight="1" x14ac:dyDescent="0.25">
      <c r="A44" s="183"/>
      <c r="B44" s="137" t="s">
        <v>187</v>
      </c>
      <c r="C44" s="58">
        <f>C45+C46</f>
        <v>256</v>
      </c>
      <c r="D44" s="58"/>
      <c r="E44" s="149" t="s">
        <v>69</v>
      </c>
      <c r="F44" s="183"/>
    </row>
    <row r="45" spans="1:6" ht="24.95" customHeight="1" x14ac:dyDescent="0.25">
      <c r="A45" s="183"/>
      <c r="B45" s="138" t="s">
        <v>219</v>
      </c>
      <c r="C45" s="58">
        <v>0</v>
      </c>
      <c r="D45" s="58"/>
      <c r="E45" s="149" t="s">
        <v>70</v>
      </c>
      <c r="F45" s="183"/>
    </row>
    <row r="46" spans="1:6" ht="24.95" customHeight="1" x14ac:dyDescent="0.25">
      <c r="A46" s="183"/>
      <c r="B46" s="138" t="s">
        <v>220</v>
      </c>
      <c r="C46" s="58">
        <f>C47+C48</f>
        <v>256</v>
      </c>
      <c r="D46" s="58"/>
      <c r="E46" s="152" t="s">
        <v>71</v>
      </c>
      <c r="F46" s="183"/>
    </row>
    <row r="47" spans="1:6" ht="24.95" customHeight="1" x14ac:dyDescent="0.25">
      <c r="A47" s="183"/>
      <c r="B47" s="138" t="s">
        <v>221</v>
      </c>
      <c r="C47" s="58">
        <v>253.2</v>
      </c>
      <c r="D47" s="58"/>
      <c r="E47" s="149" t="s">
        <v>73</v>
      </c>
      <c r="F47" s="183"/>
    </row>
    <row r="48" spans="1:6" ht="24.95" customHeight="1" thickBot="1" x14ac:dyDescent="0.3">
      <c r="A48" s="183"/>
      <c r="B48" s="139" t="s">
        <v>222</v>
      </c>
      <c r="C48" s="68">
        <v>2.8</v>
      </c>
      <c r="D48" s="68"/>
      <c r="E48" s="154" t="s">
        <v>75</v>
      </c>
      <c r="F48" s="183"/>
    </row>
    <row r="49" spans="1:6" ht="20.25" customHeight="1" x14ac:dyDescent="0.25">
      <c r="A49" s="183"/>
      <c r="B49" s="15" t="s">
        <v>76</v>
      </c>
      <c r="C49" s="179"/>
      <c r="D49" s="179"/>
      <c r="E49" s="17" t="s">
        <v>77</v>
      </c>
      <c r="F49" s="183"/>
    </row>
    <row r="50" spans="1:6" ht="28.5" customHeight="1" x14ac:dyDescent="0.25">
      <c r="A50" s="183"/>
      <c r="B50" s="184" t="s">
        <v>231</v>
      </c>
      <c r="C50" s="18"/>
      <c r="D50" s="19"/>
      <c r="E50" s="20" t="s">
        <v>230</v>
      </c>
      <c r="F50" s="183"/>
    </row>
    <row r="51" spans="1:6" ht="24.95" customHeight="1" x14ac:dyDescent="0.3">
      <c r="B51" s="3"/>
      <c r="C51" s="3"/>
      <c r="D51" s="3"/>
      <c r="E51" s="3"/>
    </row>
    <row r="52" spans="1:6" ht="24.95" customHeight="1" x14ac:dyDescent="0.25">
      <c r="B52" s="204" t="s">
        <v>197</v>
      </c>
      <c r="C52" s="204"/>
      <c r="D52" s="204"/>
      <c r="E52" s="204"/>
    </row>
    <row r="53" spans="1:6" ht="19.5" customHeight="1" x14ac:dyDescent="0.25">
      <c r="B53" s="203" t="s">
        <v>198</v>
      </c>
      <c r="C53" s="203"/>
      <c r="D53" s="203"/>
      <c r="E53" s="203"/>
    </row>
    <row r="54" spans="1:6" ht="24.95" customHeight="1" thickBot="1" x14ac:dyDescent="0.35">
      <c r="B54" s="1" t="s">
        <v>78</v>
      </c>
      <c r="C54" s="191"/>
      <c r="D54" s="3"/>
      <c r="E54" s="2" t="s">
        <v>1</v>
      </c>
    </row>
    <row r="55" spans="1:6" ht="24.95" customHeight="1" x14ac:dyDescent="0.25">
      <c r="B55" s="144" t="s">
        <v>2</v>
      </c>
      <c r="C55" s="67" t="s">
        <v>3</v>
      </c>
      <c r="D55" s="67" t="s">
        <v>4</v>
      </c>
      <c r="E55" s="155" t="s">
        <v>79</v>
      </c>
    </row>
    <row r="56" spans="1:6" ht="24.95" customHeight="1" x14ac:dyDescent="0.25">
      <c r="A56" s="183"/>
      <c r="B56" s="146" t="s">
        <v>80</v>
      </c>
      <c r="C56" s="58">
        <f>C57-C58</f>
        <v>-2.8</v>
      </c>
      <c r="D56" s="63"/>
      <c r="E56" s="147" t="s">
        <v>81</v>
      </c>
      <c r="F56" s="183"/>
    </row>
    <row r="57" spans="1:6" ht="24.95" customHeight="1" x14ac:dyDescent="0.25">
      <c r="A57" s="183"/>
      <c r="B57" s="148" t="s">
        <v>82</v>
      </c>
      <c r="C57" s="58">
        <v>0</v>
      </c>
      <c r="D57" s="63"/>
      <c r="E57" s="149" t="s">
        <v>83</v>
      </c>
      <c r="F57" s="183"/>
    </row>
    <row r="58" spans="1:6" ht="24.95" customHeight="1" x14ac:dyDescent="0.25">
      <c r="A58" s="183"/>
      <c r="B58" s="148" t="s">
        <v>84</v>
      </c>
      <c r="C58" s="58">
        <v>2.8</v>
      </c>
      <c r="D58" s="63"/>
      <c r="E58" s="156" t="s">
        <v>85</v>
      </c>
      <c r="F58" s="183"/>
    </row>
    <row r="59" spans="1:6" ht="24.95" customHeight="1" x14ac:dyDescent="0.25">
      <c r="A59" s="183"/>
      <c r="B59" s="157" t="s">
        <v>86</v>
      </c>
      <c r="C59" s="58">
        <f>C60+C63+C78+C94</f>
        <v>1047.6999999999994</v>
      </c>
      <c r="D59" s="63"/>
      <c r="E59" s="147" t="s">
        <v>87</v>
      </c>
      <c r="F59" s="183"/>
    </row>
    <row r="60" spans="1:6" ht="24.95" customHeight="1" x14ac:dyDescent="0.25">
      <c r="A60" s="183"/>
      <c r="B60" s="158" t="s">
        <v>88</v>
      </c>
      <c r="C60" s="58">
        <f>C61-C62</f>
        <v>1333.3</v>
      </c>
      <c r="D60" s="63"/>
      <c r="E60" s="147" t="s">
        <v>89</v>
      </c>
      <c r="F60" s="183"/>
    </row>
    <row r="61" spans="1:6" ht="24.95" customHeight="1" x14ac:dyDescent="0.25">
      <c r="A61" s="183"/>
      <c r="B61" s="148" t="s">
        <v>90</v>
      </c>
      <c r="C61" s="58">
        <v>55.1</v>
      </c>
      <c r="D61" s="63"/>
      <c r="E61" s="152" t="s">
        <v>91</v>
      </c>
      <c r="F61" s="183"/>
    </row>
    <row r="62" spans="1:6" ht="24.95" customHeight="1" x14ac:dyDescent="0.25">
      <c r="A62" s="183"/>
      <c r="B62" s="148" t="s">
        <v>92</v>
      </c>
      <c r="C62" s="180">
        <v>-1278.2</v>
      </c>
      <c r="D62" s="63"/>
      <c r="E62" s="152" t="s">
        <v>93</v>
      </c>
      <c r="F62" s="183"/>
    </row>
    <row r="63" spans="1:6" ht="24.95" customHeight="1" x14ac:dyDescent="0.25">
      <c r="A63" s="183"/>
      <c r="B63" s="158" t="s">
        <v>94</v>
      </c>
      <c r="C63" s="64">
        <f>C64-C71</f>
        <v>300.3</v>
      </c>
      <c r="D63" s="63"/>
      <c r="E63" s="147" t="s">
        <v>95</v>
      </c>
      <c r="F63" s="183"/>
    </row>
    <row r="64" spans="1:6" ht="24.95" customHeight="1" x14ac:dyDescent="0.25">
      <c r="A64" s="183"/>
      <c r="B64" s="159" t="s">
        <v>96</v>
      </c>
      <c r="C64" s="64">
        <f>C65+C68</f>
        <v>297.60000000000002</v>
      </c>
      <c r="D64" s="63"/>
      <c r="E64" s="152" t="s">
        <v>97</v>
      </c>
      <c r="F64" s="183"/>
    </row>
    <row r="65" spans="1:6" ht="24.95" customHeight="1" x14ac:dyDescent="0.25">
      <c r="A65" s="183"/>
      <c r="B65" s="160" t="s">
        <v>98</v>
      </c>
      <c r="C65" s="64">
        <f>C66-C67</f>
        <v>297.60000000000002</v>
      </c>
      <c r="D65" s="63"/>
      <c r="E65" s="152" t="s">
        <v>99</v>
      </c>
      <c r="F65" s="183"/>
    </row>
    <row r="66" spans="1:6" ht="24.95" customHeight="1" x14ac:dyDescent="0.25">
      <c r="A66" s="183"/>
      <c r="B66" s="160" t="s">
        <v>100</v>
      </c>
      <c r="C66" s="64">
        <v>297.60000000000002</v>
      </c>
      <c r="D66" s="63"/>
      <c r="E66" s="152" t="s">
        <v>101</v>
      </c>
      <c r="F66" s="183"/>
    </row>
    <row r="67" spans="1:6" ht="24.95" customHeight="1" x14ac:dyDescent="0.25">
      <c r="A67" s="183"/>
      <c r="B67" s="160" t="s">
        <v>102</v>
      </c>
      <c r="C67" s="64">
        <v>0</v>
      </c>
      <c r="D67" s="63"/>
      <c r="E67" s="152" t="s">
        <v>103</v>
      </c>
      <c r="F67" s="183"/>
    </row>
    <row r="68" spans="1:6" ht="24.95" customHeight="1" x14ac:dyDescent="0.25">
      <c r="A68" s="183"/>
      <c r="B68" s="160" t="s">
        <v>104</v>
      </c>
      <c r="C68" s="64">
        <f>C69-C70</f>
        <v>0</v>
      </c>
      <c r="D68" s="63"/>
      <c r="E68" s="152" t="s">
        <v>105</v>
      </c>
      <c r="F68" s="183"/>
    </row>
    <row r="69" spans="1:6" ht="24.95" customHeight="1" x14ac:dyDescent="0.25">
      <c r="A69" s="183"/>
      <c r="B69" s="160" t="s">
        <v>106</v>
      </c>
      <c r="C69" s="64">
        <v>0</v>
      </c>
      <c r="D69" s="63"/>
      <c r="E69" s="152" t="s">
        <v>101</v>
      </c>
      <c r="F69" s="183"/>
    </row>
    <row r="70" spans="1:6" ht="24.95" customHeight="1" x14ac:dyDescent="0.25">
      <c r="A70" s="183"/>
      <c r="B70" s="160" t="s">
        <v>107</v>
      </c>
      <c r="C70" s="64">
        <v>0</v>
      </c>
      <c r="D70" s="63"/>
      <c r="E70" s="152" t="s">
        <v>103</v>
      </c>
      <c r="F70" s="183"/>
    </row>
    <row r="71" spans="1:6" ht="24.95" customHeight="1" x14ac:dyDescent="0.25">
      <c r="A71" s="183"/>
      <c r="B71" s="159" t="s">
        <v>108</v>
      </c>
      <c r="C71" s="64">
        <f>C72+C75</f>
        <v>-2.7</v>
      </c>
      <c r="D71" s="63"/>
      <c r="E71" s="156" t="s">
        <v>109</v>
      </c>
      <c r="F71" s="183"/>
    </row>
    <row r="72" spans="1:6" ht="24.95" customHeight="1" x14ac:dyDescent="0.25">
      <c r="A72" s="183"/>
      <c r="B72" s="160" t="s">
        <v>110</v>
      </c>
      <c r="C72" s="64">
        <f>C73-C74</f>
        <v>0</v>
      </c>
      <c r="D72" s="63"/>
      <c r="E72" s="152" t="s">
        <v>99</v>
      </c>
      <c r="F72" s="183"/>
    </row>
    <row r="73" spans="1:6" ht="24.95" customHeight="1" x14ac:dyDescent="0.25">
      <c r="A73" s="183"/>
      <c r="B73" s="160" t="s">
        <v>111</v>
      </c>
      <c r="C73" s="64">
        <v>0</v>
      </c>
      <c r="D73" s="63"/>
      <c r="E73" s="152" t="s">
        <v>101</v>
      </c>
      <c r="F73" s="183"/>
    </row>
    <row r="74" spans="1:6" ht="24.95" customHeight="1" x14ac:dyDescent="0.25">
      <c r="A74" s="183"/>
      <c r="B74" s="160" t="s">
        <v>107</v>
      </c>
      <c r="C74" s="64">
        <v>0</v>
      </c>
      <c r="D74" s="63"/>
      <c r="E74" s="152" t="s">
        <v>103</v>
      </c>
      <c r="F74" s="183"/>
    </row>
    <row r="75" spans="1:6" ht="24.95" customHeight="1" x14ac:dyDescent="0.25">
      <c r="A75" s="183"/>
      <c r="B75" s="160" t="s">
        <v>112</v>
      </c>
      <c r="C75" s="64">
        <f>C76-C77</f>
        <v>-2.7</v>
      </c>
      <c r="D75" s="63"/>
      <c r="E75" s="152" t="s">
        <v>105</v>
      </c>
      <c r="F75" s="183"/>
    </row>
    <row r="76" spans="1:6" ht="24.95" customHeight="1" x14ac:dyDescent="0.25">
      <c r="A76" s="183"/>
      <c r="B76" s="160" t="s">
        <v>111</v>
      </c>
      <c r="C76" s="64">
        <v>0.4</v>
      </c>
      <c r="D76" s="63"/>
      <c r="E76" s="152" t="s">
        <v>113</v>
      </c>
      <c r="F76" s="183"/>
    </row>
    <row r="77" spans="1:6" ht="24.95" customHeight="1" x14ac:dyDescent="0.25">
      <c r="A77" s="183"/>
      <c r="B77" s="160" t="s">
        <v>114</v>
      </c>
      <c r="C77" s="64">
        <v>3.1</v>
      </c>
      <c r="D77" s="63"/>
      <c r="E77" s="152" t="s">
        <v>115</v>
      </c>
      <c r="F77" s="183"/>
    </row>
    <row r="78" spans="1:6" ht="24.95" customHeight="1" x14ac:dyDescent="0.25">
      <c r="A78" s="183"/>
      <c r="B78" s="158" t="s">
        <v>116</v>
      </c>
      <c r="C78" s="58">
        <f>C79+C90+C93</f>
        <v>-5354.4000000000005</v>
      </c>
      <c r="D78" s="63"/>
      <c r="E78" s="147" t="s">
        <v>117</v>
      </c>
      <c r="F78" s="183"/>
    </row>
    <row r="79" spans="1:6" ht="24.95" customHeight="1" x14ac:dyDescent="0.25">
      <c r="A79" s="183"/>
      <c r="B79" s="160" t="s">
        <v>118</v>
      </c>
      <c r="C79" s="58">
        <f>C80-C85</f>
        <v>-5848.5</v>
      </c>
      <c r="D79" s="63"/>
      <c r="E79" s="149" t="s">
        <v>119</v>
      </c>
      <c r="F79" s="183"/>
    </row>
    <row r="80" spans="1:6" ht="24.95" customHeight="1" x14ac:dyDescent="0.25">
      <c r="A80" s="183"/>
      <c r="B80" s="159" t="s">
        <v>120</v>
      </c>
      <c r="C80" s="58">
        <f>C81+C82+C83+C84</f>
        <v>-6202.1</v>
      </c>
      <c r="D80" s="63"/>
      <c r="E80" s="152" t="s">
        <v>121</v>
      </c>
      <c r="F80" s="183"/>
    </row>
    <row r="81" spans="1:6" ht="24.95" customHeight="1" x14ac:dyDescent="0.25">
      <c r="A81" s="183"/>
      <c r="B81" s="160" t="s">
        <v>122</v>
      </c>
      <c r="C81" s="58">
        <v>0</v>
      </c>
      <c r="D81" s="63"/>
      <c r="E81" s="152" t="s">
        <v>123</v>
      </c>
      <c r="F81" s="183"/>
    </row>
    <row r="82" spans="1:6" ht="24.95" customHeight="1" x14ac:dyDescent="0.25">
      <c r="A82" s="183"/>
      <c r="B82" s="161" t="s">
        <v>124</v>
      </c>
      <c r="C82" s="58">
        <v>-5499</v>
      </c>
      <c r="D82" s="63"/>
      <c r="E82" s="152" t="s">
        <v>125</v>
      </c>
      <c r="F82" s="183"/>
    </row>
    <row r="83" spans="1:6" ht="24.95" customHeight="1" x14ac:dyDescent="0.25">
      <c r="A83" s="183"/>
      <c r="B83" s="160" t="s">
        <v>126</v>
      </c>
      <c r="C83" s="58">
        <v>-708</v>
      </c>
      <c r="D83" s="63"/>
      <c r="E83" s="152" t="s">
        <v>127</v>
      </c>
      <c r="F83" s="183"/>
    </row>
    <row r="84" spans="1:6" ht="24.95" customHeight="1" x14ac:dyDescent="0.25">
      <c r="A84" s="183"/>
      <c r="B84" s="160" t="s">
        <v>128</v>
      </c>
      <c r="C84" s="58">
        <v>4.9000000000000004</v>
      </c>
      <c r="D84" s="63"/>
      <c r="E84" s="152" t="s">
        <v>129</v>
      </c>
      <c r="F84" s="183"/>
    </row>
    <row r="85" spans="1:6" ht="24.95" customHeight="1" x14ac:dyDescent="0.25">
      <c r="A85" s="183"/>
      <c r="B85" s="159" t="s">
        <v>108</v>
      </c>
      <c r="C85" s="58">
        <f>C86+C87+C88+C89</f>
        <v>-353.59999999999991</v>
      </c>
      <c r="D85" s="63"/>
      <c r="E85" s="156" t="s">
        <v>130</v>
      </c>
      <c r="F85" s="183"/>
    </row>
    <row r="86" spans="1:6" ht="24.95" customHeight="1" x14ac:dyDescent="0.25">
      <c r="A86" s="183"/>
      <c r="B86" s="160" t="s">
        <v>131</v>
      </c>
      <c r="C86" s="58">
        <v>-260.60000000000002</v>
      </c>
      <c r="D86" s="63"/>
      <c r="E86" s="152" t="s">
        <v>132</v>
      </c>
      <c r="F86" s="183"/>
    </row>
    <row r="87" spans="1:6" ht="24.95" customHeight="1" x14ac:dyDescent="0.25">
      <c r="A87" s="183"/>
      <c r="B87" s="160" t="s">
        <v>133</v>
      </c>
      <c r="C87" s="58">
        <v>-1027</v>
      </c>
      <c r="D87" s="63"/>
      <c r="E87" s="152" t="s">
        <v>134</v>
      </c>
      <c r="F87" s="183"/>
    </row>
    <row r="88" spans="1:6" ht="24.95" customHeight="1" x14ac:dyDescent="0.25">
      <c r="A88" s="183"/>
      <c r="B88" s="160" t="s">
        <v>135</v>
      </c>
      <c r="C88" s="58">
        <v>934</v>
      </c>
      <c r="D88" s="63"/>
      <c r="E88" s="152" t="s">
        <v>136</v>
      </c>
      <c r="F88" s="183"/>
    </row>
    <row r="89" spans="1:6" ht="24.95" customHeight="1" x14ac:dyDescent="0.25">
      <c r="A89" s="183"/>
      <c r="B89" s="160" t="s">
        <v>126</v>
      </c>
      <c r="C89" s="58">
        <v>0</v>
      </c>
      <c r="D89" s="63"/>
      <c r="E89" s="152" t="s">
        <v>127</v>
      </c>
      <c r="F89" s="183"/>
    </row>
    <row r="90" spans="1:6" ht="33" customHeight="1" x14ac:dyDescent="0.25">
      <c r="A90" s="183"/>
      <c r="B90" s="161" t="s">
        <v>137</v>
      </c>
      <c r="C90" s="58">
        <f>C91-C92</f>
        <v>267.70000000000005</v>
      </c>
      <c r="D90" s="63"/>
      <c r="E90" s="149" t="s">
        <v>214</v>
      </c>
      <c r="F90" s="183"/>
    </row>
    <row r="91" spans="1:6" ht="24.95" customHeight="1" x14ac:dyDescent="0.25">
      <c r="A91" s="183"/>
      <c r="B91" s="159" t="s">
        <v>139</v>
      </c>
      <c r="C91" s="58">
        <v>192.3</v>
      </c>
      <c r="D91" s="63"/>
      <c r="E91" s="149" t="s">
        <v>140</v>
      </c>
      <c r="F91" s="183"/>
    </row>
    <row r="92" spans="1:6" ht="24.95" customHeight="1" x14ac:dyDescent="0.25">
      <c r="A92" s="183"/>
      <c r="B92" s="159" t="s">
        <v>141</v>
      </c>
      <c r="C92" s="58">
        <v>-75.400000000000006</v>
      </c>
      <c r="D92" s="63"/>
      <c r="E92" s="149" t="s">
        <v>142</v>
      </c>
      <c r="F92" s="183"/>
    </row>
    <row r="93" spans="1:6" ht="24.95" customHeight="1" x14ac:dyDescent="0.25">
      <c r="A93" s="183"/>
      <c r="B93" s="158" t="s">
        <v>143</v>
      </c>
      <c r="C93" s="65" t="s">
        <v>236</v>
      </c>
      <c r="D93" s="63"/>
      <c r="E93" s="149" t="s">
        <v>144</v>
      </c>
      <c r="F93" s="188"/>
    </row>
    <row r="94" spans="1:6" ht="24.95" customHeight="1" x14ac:dyDescent="0.25">
      <c r="A94" s="183"/>
      <c r="B94" s="158" t="s">
        <v>145</v>
      </c>
      <c r="C94" s="58">
        <f>C97</f>
        <v>4768.5</v>
      </c>
      <c r="D94" s="63"/>
      <c r="E94" s="147" t="s">
        <v>146</v>
      </c>
      <c r="F94" s="183"/>
    </row>
    <row r="95" spans="1:6" ht="24.95" customHeight="1" x14ac:dyDescent="0.25">
      <c r="A95" s="183"/>
      <c r="B95" s="160" t="s">
        <v>147</v>
      </c>
      <c r="C95" s="58">
        <f>C96</f>
        <v>4768.5</v>
      </c>
      <c r="D95" s="63"/>
      <c r="E95" s="152" t="s">
        <v>148</v>
      </c>
      <c r="F95" s="183"/>
    </row>
    <row r="96" spans="1:6" ht="24.95" customHeight="1" x14ac:dyDescent="0.25">
      <c r="A96" s="183"/>
      <c r="B96" s="160" t="s">
        <v>149</v>
      </c>
      <c r="C96" s="58">
        <f>C97</f>
        <v>4768.5</v>
      </c>
      <c r="D96" s="63"/>
      <c r="E96" s="152" t="s">
        <v>150</v>
      </c>
      <c r="F96" s="183"/>
    </row>
    <row r="97" spans="1:6" ht="24.95" customHeight="1" x14ac:dyDescent="0.25">
      <c r="A97" s="183"/>
      <c r="B97" s="160" t="s">
        <v>151</v>
      </c>
      <c r="C97" s="58">
        <f>C98+C99+C100+C101</f>
        <v>4768.5</v>
      </c>
      <c r="D97" s="63"/>
      <c r="E97" s="152" t="s">
        <v>152</v>
      </c>
      <c r="F97" s="183"/>
    </row>
    <row r="98" spans="1:6" ht="24.95" customHeight="1" x14ac:dyDescent="0.25">
      <c r="A98" s="183"/>
      <c r="B98" s="162" t="s">
        <v>153</v>
      </c>
      <c r="C98" s="66">
        <v>0</v>
      </c>
      <c r="D98" s="63"/>
      <c r="E98" s="163" t="s">
        <v>154</v>
      </c>
      <c r="F98" s="183"/>
    </row>
    <row r="99" spans="1:6" ht="24.95" customHeight="1" x14ac:dyDescent="0.25">
      <c r="A99" s="183"/>
      <c r="B99" s="162" t="s">
        <v>155</v>
      </c>
      <c r="C99" s="66">
        <v>-2.2000000000000002</v>
      </c>
      <c r="D99" s="63"/>
      <c r="E99" s="163" t="s">
        <v>156</v>
      </c>
      <c r="F99" s="183"/>
    </row>
    <row r="100" spans="1:6" ht="24.95" customHeight="1" x14ac:dyDescent="0.25">
      <c r="A100" s="183"/>
      <c r="B100" s="162" t="s">
        <v>157</v>
      </c>
      <c r="C100" s="66">
        <v>0</v>
      </c>
      <c r="D100" s="63"/>
      <c r="E100" s="163" t="s">
        <v>158</v>
      </c>
      <c r="F100" s="183"/>
    </row>
    <row r="101" spans="1:6" ht="24.95" customHeight="1" x14ac:dyDescent="0.25">
      <c r="A101" s="183"/>
      <c r="B101" s="162" t="s">
        <v>159</v>
      </c>
      <c r="C101" s="66">
        <f>C102+C105+C109</f>
        <v>4770.7</v>
      </c>
      <c r="D101" s="63"/>
      <c r="E101" s="163" t="s">
        <v>160</v>
      </c>
      <c r="F101" s="183"/>
    </row>
    <row r="102" spans="1:6" ht="24.95" customHeight="1" x14ac:dyDescent="0.25">
      <c r="A102" s="183"/>
      <c r="B102" s="164" t="s">
        <v>161</v>
      </c>
      <c r="C102" s="58">
        <f>C103+C104</f>
        <v>4508.2</v>
      </c>
      <c r="D102" s="63"/>
      <c r="E102" s="165" t="s">
        <v>162</v>
      </c>
      <c r="F102" s="183"/>
    </row>
    <row r="103" spans="1:6" ht="24.95" customHeight="1" x14ac:dyDescent="0.25">
      <c r="A103" s="183"/>
      <c r="B103" s="164" t="s">
        <v>163</v>
      </c>
      <c r="C103" s="58">
        <v>4077.3</v>
      </c>
      <c r="D103" s="63"/>
      <c r="E103" s="149" t="s">
        <v>164</v>
      </c>
      <c r="F103" s="183"/>
    </row>
    <row r="104" spans="1:6" ht="24.95" customHeight="1" x14ac:dyDescent="0.25">
      <c r="A104" s="183"/>
      <c r="B104" s="159" t="s">
        <v>165</v>
      </c>
      <c r="C104" s="58">
        <v>430.9</v>
      </c>
      <c r="D104" s="63"/>
      <c r="E104" s="149" t="s">
        <v>166</v>
      </c>
      <c r="F104" s="183"/>
    </row>
    <row r="105" spans="1:6" ht="24.95" customHeight="1" x14ac:dyDescent="0.25">
      <c r="A105" s="183"/>
      <c r="B105" s="164" t="s">
        <v>167</v>
      </c>
      <c r="C105" s="58">
        <f>C106+C107+C108</f>
        <v>262.5</v>
      </c>
      <c r="D105" s="63"/>
      <c r="E105" s="165" t="s">
        <v>168</v>
      </c>
      <c r="F105" s="183"/>
    </row>
    <row r="106" spans="1:6" ht="24.95" customHeight="1" x14ac:dyDescent="0.25">
      <c r="A106" s="183"/>
      <c r="B106" s="166" t="s">
        <v>169</v>
      </c>
      <c r="C106" s="58">
        <v>0</v>
      </c>
      <c r="D106" s="63"/>
      <c r="E106" s="149" t="s">
        <v>170</v>
      </c>
      <c r="F106" s="183"/>
    </row>
    <row r="107" spans="1:6" ht="24.95" customHeight="1" x14ac:dyDescent="0.25">
      <c r="A107" s="183"/>
      <c r="B107" s="166" t="s">
        <v>171</v>
      </c>
      <c r="C107" s="58">
        <v>0</v>
      </c>
      <c r="D107" s="63"/>
      <c r="E107" s="149" t="s">
        <v>172</v>
      </c>
      <c r="F107" s="183"/>
    </row>
    <row r="108" spans="1:6" ht="47.25" customHeight="1" x14ac:dyDescent="0.25">
      <c r="A108" s="183"/>
      <c r="B108" s="167" t="s">
        <v>216</v>
      </c>
      <c r="C108" s="58">
        <v>262.5</v>
      </c>
      <c r="D108" s="63"/>
      <c r="E108" s="156" t="s">
        <v>202</v>
      </c>
      <c r="F108" s="183"/>
    </row>
    <row r="109" spans="1:6" ht="24.95" customHeight="1" x14ac:dyDescent="0.25">
      <c r="A109" s="183"/>
      <c r="B109" s="164" t="s">
        <v>174</v>
      </c>
      <c r="C109" s="58">
        <v>0</v>
      </c>
      <c r="D109" s="63"/>
      <c r="E109" s="165" t="s">
        <v>175</v>
      </c>
      <c r="F109" s="183"/>
    </row>
    <row r="110" spans="1:6" ht="42.75" customHeight="1" thickBot="1" x14ac:dyDescent="0.3">
      <c r="A110" s="183"/>
      <c r="B110" s="168" t="s">
        <v>176</v>
      </c>
      <c r="C110" s="68">
        <f>C59-(C7+C56)</f>
        <v>-2418.8000000000029</v>
      </c>
      <c r="D110" s="72"/>
      <c r="E110" s="169" t="s">
        <v>177</v>
      </c>
      <c r="F110" s="183"/>
    </row>
    <row r="111" spans="1:6" ht="36" customHeight="1" x14ac:dyDescent="0.25">
      <c r="A111" s="183"/>
      <c r="B111" s="49" t="s">
        <v>190</v>
      </c>
      <c r="C111" s="179"/>
      <c r="D111" s="179"/>
      <c r="E111" s="190" t="s">
        <v>191</v>
      </c>
      <c r="F111" s="183"/>
    </row>
  </sheetData>
  <mergeCells count="5">
    <mergeCell ref="B53:E53"/>
    <mergeCell ref="C5:D5"/>
    <mergeCell ref="B52:E52"/>
    <mergeCell ref="B3:E3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1"/>
  <sheetViews>
    <sheetView topLeftCell="A109" workbookViewId="0">
      <selection activeCell="C111" sqref="C111"/>
    </sheetView>
  </sheetViews>
  <sheetFormatPr defaultRowHeight="15" x14ac:dyDescent="0.25"/>
  <cols>
    <col min="2" max="2" width="51.5703125" customWidth="1"/>
    <col min="3" max="3" width="13.42578125" customWidth="1"/>
    <col min="4" max="4" width="12.140625" customWidth="1"/>
    <col min="5" max="5" width="49.28515625" customWidth="1"/>
  </cols>
  <sheetData>
    <row r="3" spans="2:5" ht="18" x14ac:dyDescent="0.25">
      <c r="B3" s="204" t="s">
        <v>199</v>
      </c>
      <c r="C3" s="204"/>
      <c r="D3" s="204"/>
      <c r="E3" s="204"/>
    </row>
    <row r="4" spans="2:5" ht="18" x14ac:dyDescent="0.25">
      <c r="B4" s="203" t="s">
        <v>200</v>
      </c>
      <c r="C4" s="203"/>
      <c r="D4" s="203"/>
      <c r="E4" s="203"/>
    </row>
    <row r="5" spans="2:5" ht="19.5" thickBot="1" x14ac:dyDescent="0.35">
      <c r="B5" s="1" t="s">
        <v>0</v>
      </c>
      <c r="E5" s="2" t="s">
        <v>1</v>
      </c>
    </row>
    <row r="6" spans="2:5" ht="24.95" customHeight="1" x14ac:dyDescent="0.25">
      <c r="B6" s="144" t="s">
        <v>2</v>
      </c>
      <c r="C6" s="67" t="s">
        <v>3</v>
      </c>
      <c r="D6" s="67" t="s">
        <v>4</v>
      </c>
      <c r="E6" s="145" t="s">
        <v>5</v>
      </c>
    </row>
    <row r="7" spans="2:5" ht="24.95" customHeight="1" x14ac:dyDescent="0.25">
      <c r="B7" s="146" t="s">
        <v>6</v>
      </c>
      <c r="C7" s="58">
        <v>15762.799999999992</v>
      </c>
      <c r="D7" s="59"/>
      <c r="E7" s="147" t="s">
        <v>7</v>
      </c>
    </row>
    <row r="8" spans="2:5" ht="24.95" customHeight="1" x14ac:dyDescent="0.25">
      <c r="B8" s="148" t="s">
        <v>178</v>
      </c>
      <c r="C8" s="58">
        <v>32167.599999999991</v>
      </c>
      <c r="D8" s="59"/>
      <c r="E8" s="147" t="s">
        <v>8</v>
      </c>
    </row>
    <row r="9" spans="2:5" ht="24.95" customHeight="1" x14ac:dyDescent="0.25">
      <c r="B9" s="138" t="s">
        <v>9</v>
      </c>
      <c r="C9" s="58">
        <v>81585.2</v>
      </c>
      <c r="D9" s="59"/>
      <c r="E9" s="149" t="s">
        <v>10</v>
      </c>
    </row>
    <row r="10" spans="2:5" ht="24.95" customHeight="1" x14ac:dyDescent="0.25">
      <c r="B10" s="127" t="s">
        <v>11</v>
      </c>
      <c r="C10" s="58">
        <v>78364.7</v>
      </c>
      <c r="D10" s="59"/>
      <c r="E10" s="150" t="s">
        <v>12</v>
      </c>
    </row>
    <row r="11" spans="2:5" ht="24.95" customHeight="1" x14ac:dyDescent="0.25">
      <c r="B11" s="127" t="s">
        <v>13</v>
      </c>
      <c r="C11" s="58">
        <v>78364.7</v>
      </c>
      <c r="D11" s="59"/>
      <c r="E11" s="150" t="s">
        <v>14</v>
      </c>
    </row>
    <row r="12" spans="2:5" ht="24.95" customHeight="1" x14ac:dyDescent="0.25">
      <c r="B12" s="127" t="s">
        <v>15</v>
      </c>
      <c r="C12" s="58">
        <v>0</v>
      </c>
      <c r="D12" s="59"/>
      <c r="E12" s="150" t="s">
        <v>16</v>
      </c>
    </row>
    <row r="13" spans="2:5" ht="24.95" customHeight="1" x14ac:dyDescent="0.25">
      <c r="B13" s="127" t="s">
        <v>17</v>
      </c>
      <c r="C13" s="58">
        <v>2735.3</v>
      </c>
      <c r="D13" s="59"/>
      <c r="E13" s="150" t="s">
        <v>18</v>
      </c>
    </row>
    <row r="14" spans="2:5" ht="24.95" customHeight="1" x14ac:dyDescent="0.25">
      <c r="B14" s="127" t="s">
        <v>19</v>
      </c>
      <c r="C14" s="58">
        <v>2682.7000000000003</v>
      </c>
      <c r="D14" s="59"/>
      <c r="E14" s="150" t="s">
        <v>20</v>
      </c>
    </row>
    <row r="15" spans="2:5" ht="24.95" customHeight="1" x14ac:dyDescent="0.25">
      <c r="B15" s="127" t="s">
        <v>15</v>
      </c>
      <c r="C15" s="58">
        <v>52.6</v>
      </c>
      <c r="D15" s="59"/>
      <c r="E15" s="150" t="s">
        <v>16</v>
      </c>
    </row>
    <row r="16" spans="2:5" ht="24.95" customHeight="1" x14ac:dyDescent="0.25">
      <c r="B16" s="127" t="s">
        <v>21</v>
      </c>
      <c r="C16" s="58">
        <v>485.20000000000005</v>
      </c>
      <c r="D16" s="59"/>
      <c r="E16" s="150" t="s">
        <v>22</v>
      </c>
    </row>
    <row r="17" spans="2:5" ht="24.95" customHeight="1" x14ac:dyDescent="0.25">
      <c r="B17" s="138" t="s">
        <v>23</v>
      </c>
      <c r="C17" s="58">
        <v>49417.600000000006</v>
      </c>
      <c r="D17" s="58">
        <v>58138.299999999988</v>
      </c>
      <c r="E17" s="149" t="s">
        <v>24</v>
      </c>
    </row>
    <row r="18" spans="2:5" ht="24.95" customHeight="1" x14ac:dyDescent="0.25">
      <c r="B18" s="151" t="s">
        <v>25</v>
      </c>
      <c r="C18" s="58">
        <v>10867.5</v>
      </c>
      <c r="D18" s="58">
        <v>12785.2</v>
      </c>
      <c r="E18" s="152" t="s">
        <v>26</v>
      </c>
    </row>
    <row r="19" spans="2:5" ht="24.95" customHeight="1" x14ac:dyDescent="0.25">
      <c r="B19" s="138" t="s">
        <v>27</v>
      </c>
      <c r="C19" s="58">
        <v>3658.4</v>
      </c>
      <c r="D19" s="58">
        <v>4304.2</v>
      </c>
      <c r="E19" s="149" t="s">
        <v>28</v>
      </c>
    </row>
    <row r="20" spans="2:5" ht="24.95" customHeight="1" x14ac:dyDescent="0.25">
      <c r="B20" s="138" t="s">
        <v>29</v>
      </c>
      <c r="C20" s="58">
        <v>1570.6999999999998</v>
      </c>
      <c r="D20" s="58">
        <v>1847.8</v>
      </c>
      <c r="E20" s="149" t="s">
        <v>30</v>
      </c>
    </row>
    <row r="21" spans="2:5" ht="24.95" customHeight="1" x14ac:dyDescent="0.25">
      <c r="B21" s="151" t="s">
        <v>31</v>
      </c>
      <c r="C21" s="58">
        <v>5164</v>
      </c>
      <c r="D21" s="58">
        <v>6075.2000000000007</v>
      </c>
      <c r="E21" s="149" t="s">
        <v>32</v>
      </c>
    </row>
    <row r="22" spans="2:5" ht="24.95" customHeight="1" x14ac:dyDescent="0.25">
      <c r="B22" s="151" t="s">
        <v>33</v>
      </c>
      <c r="C22" s="58">
        <v>448.9</v>
      </c>
      <c r="D22" s="58">
        <v>528.09999999999991</v>
      </c>
      <c r="E22" s="149" t="s">
        <v>34</v>
      </c>
    </row>
    <row r="23" spans="2:5" ht="24.95" customHeight="1" x14ac:dyDescent="0.25">
      <c r="B23" s="151" t="s">
        <v>35</v>
      </c>
      <c r="C23" s="58">
        <v>25.5</v>
      </c>
      <c r="D23" s="58">
        <v>29.9</v>
      </c>
      <c r="E23" s="149" t="s">
        <v>36</v>
      </c>
    </row>
    <row r="24" spans="2:5" ht="24.95" customHeight="1" x14ac:dyDescent="0.25">
      <c r="B24" s="151" t="s">
        <v>37</v>
      </c>
      <c r="C24" s="58">
        <v>38550.100000000006</v>
      </c>
      <c r="D24" s="58">
        <v>45353.099999999991</v>
      </c>
      <c r="E24" s="152" t="s">
        <v>38</v>
      </c>
    </row>
    <row r="25" spans="2:5" ht="24.95" customHeight="1" x14ac:dyDescent="0.25">
      <c r="B25" s="138" t="s">
        <v>39</v>
      </c>
      <c r="C25" s="58">
        <v>9637.5</v>
      </c>
      <c r="D25" s="58">
        <v>11338.3</v>
      </c>
      <c r="E25" s="149" t="s">
        <v>40</v>
      </c>
    </row>
    <row r="26" spans="2:5" ht="24.95" customHeight="1" x14ac:dyDescent="0.25">
      <c r="B26" s="138" t="s">
        <v>41</v>
      </c>
      <c r="C26" s="58">
        <v>28912.600000000002</v>
      </c>
      <c r="D26" s="58">
        <v>34014.799999999996</v>
      </c>
      <c r="E26" s="149" t="s">
        <v>42</v>
      </c>
    </row>
    <row r="27" spans="2:5" ht="24.95" customHeight="1" x14ac:dyDescent="0.25">
      <c r="B27" s="138" t="s">
        <v>43</v>
      </c>
      <c r="C27" s="58">
        <v>0</v>
      </c>
      <c r="D27" s="58">
        <v>0</v>
      </c>
      <c r="E27" s="149" t="s">
        <v>44</v>
      </c>
    </row>
    <row r="28" spans="2:5" ht="24.95" customHeight="1" x14ac:dyDescent="0.25">
      <c r="B28" s="148" t="s">
        <v>179</v>
      </c>
      <c r="C28" s="58">
        <v>-15546.8</v>
      </c>
      <c r="D28" s="59"/>
      <c r="E28" s="147" t="s">
        <v>45</v>
      </c>
    </row>
    <row r="29" spans="2:5" ht="24.95" customHeight="1" x14ac:dyDescent="0.25">
      <c r="B29" s="138" t="s">
        <v>46</v>
      </c>
      <c r="C29" s="58">
        <v>7317.7000000000007</v>
      </c>
      <c r="D29" s="177"/>
      <c r="E29" s="149" t="s">
        <v>47</v>
      </c>
    </row>
    <row r="30" spans="2:5" ht="24.95" customHeight="1" x14ac:dyDescent="0.25">
      <c r="B30" s="138" t="s">
        <v>48</v>
      </c>
      <c r="C30" s="58">
        <v>22864.5</v>
      </c>
      <c r="D30" s="59"/>
      <c r="E30" s="156" t="s">
        <v>215</v>
      </c>
    </row>
    <row r="31" spans="2:5" ht="24.95" customHeight="1" x14ac:dyDescent="0.25">
      <c r="B31" s="148" t="s">
        <v>180</v>
      </c>
      <c r="C31" s="58">
        <v>-1166.2</v>
      </c>
      <c r="D31" s="59"/>
      <c r="E31" s="147" t="s">
        <v>50</v>
      </c>
    </row>
    <row r="32" spans="2:5" ht="24.95" customHeight="1" x14ac:dyDescent="0.25">
      <c r="B32" s="153" t="s">
        <v>51</v>
      </c>
      <c r="C32" s="58">
        <v>37.299999999999997</v>
      </c>
      <c r="D32" s="59"/>
      <c r="E32" s="149" t="s">
        <v>52</v>
      </c>
    </row>
    <row r="33" spans="2:5" ht="24.95" customHeight="1" x14ac:dyDescent="0.25">
      <c r="B33" s="153" t="s">
        <v>53</v>
      </c>
      <c r="C33" s="58">
        <v>-1203.5</v>
      </c>
      <c r="D33" s="59"/>
      <c r="E33" s="149" t="s">
        <v>54</v>
      </c>
    </row>
    <row r="34" spans="2:5" ht="24.95" customHeight="1" x14ac:dyDescent="0.25">
      <c r="B34" s="137" t="s">
        <v>55</v>
      </c>
      <c r="C34" s="58">
        <v>1643.1999999999998</v>
      </c>
      <c r="D34" s="59"/>
      <c r="E34" s="149" t="s">
        <v>56</v>
      </c>
    </row>
    <row r="35" spans="2:5" ht="24.95" customHeight="1" x14ac:dyDescent="0.25">
      <c r="B35" s="137" t="s">
        <v>57</v>
      </c>
      <c r="C35" s="58">
        <v>2846.7</v>
      </c>
      <c r="D35" s="59"/>
      <c r="E35" s="149" t="s">
        <v>58</v>
      </c>
    </row>
    <row r="36" spans="2:5" ht="24.95" customHeight="1" x14ac:dyDescent="0.25">
      <c r="B36" s="153" t="s">
        <v>59</v>
      </c>
      <c r="C36" s="58">
        <v>953.8</v>
      </c>
      <c r="D36" s="59"/>
      <c r="E36" s="152" t="s">
        <v>181</v>
      </c>
    </row>
    <row r="37" spans="2:5" ht="24.95" customHeight="1" x14ac:dyDescent="0.25">
      <c r="B37" s="153" t="s">
        <v>60</v>
      </c>
      <c r="C37" s="58">
        <v>1892.8999999999999</v>
      </c>
      <c r="D37" s="59"/>
      <c r="E37" s="152" t="s">
        <v>182</v>
      </c>
    </row>
    <row r="38" spans="2:5" ht="24.95" customHeight="1" x14ac:dyDescent="0.25">
      <c r="B38" s="148" t="s">
        <v>183</v>
      </c>
      <c r="C38" s="58">
        <v>308.20000000000005</v>
      </c>
      <c r="D38" s="59"/>
      <c r="E38" s="147" t="s">
        <v>61</v>
      </c>
    </row>
    <row r="39" spans="2:5" ht="24.95" customHeight="1" x14ac:dyDescent="0.25">
      <c r="B39" s="153" t="s">
        <v>62</v>
      </c>
      <c r="C39" s="58">
        <v>147.79999999999998</v>
      </c>
      <c r="D39" s="59"/>
      <c r="E39" s="149" t="s">
        <v>63</v>
      </c>
    </row>
    <row r="40" spans="2:5" ht="24.95" customHeight="1" x14ac:dyDescent="0.25">
      <c r="B40" s="153" t="s">
        <v>64</v>
      </c>
      <c r="C40" s="58">
        <v>160.40000000000009</v>
      </c>
      <c r="D40" s="59"/>
      <c r="E40" s="149" t="s">
        <v>65</v>
      </c>
    </row>
    <row r="41" spans="2:5" ht="24.95" customHeight="1" x14ac:dyDescent="0.25">
      <c r="B41" s="137" t="s">
        <v>184</v>
      </c>
      <c r="C41" s="58">
        <v>1222.8</v>
      </c>
      <c r="D41" s="59"/>
      <c r="E41" s="149" t="s">
        <v>66</v>
      </c>
    </row>
    <row r="42" spans="2:5" ht="24.95" customHeight="1" x14ac:dyDescent="0.25">
      <c r="B42" s="138" t="s">
        <v>218</v>
      </c>
      <c r="C42" s="58">
        <v>1161.7</v>
      </c>
      <c r="D42" s="59"/>
      <c r="E42" s="149" t="s">
        <v>67</v>
      </c>
    </row>
    <row r="43" spans="2:5" ht="24.95" customHeight="1" x14ac:dyDescent="0.25">
      <c r="B43" s="138" t="s">
        <v>217</v>
      </c>
      <c r="C43" s="58">
        <v>61.099999999999994</v>
      </c>
      <c r="D43" s="59"/>
      <c r="E43" s="152" t="s">
        <v>68</v>
      </c>
    </row>
    <row r="44" spans="2:5" ht="24.95" customHeight="1" x14ac:dyDescent="0.25">
      <c r="B44" s="137" t="s">
        <v>187</v>
      </c>
      <c r="C44" s="58">
        <v>1062.3999999999999</v>
      </c>
      <c r="D44" s="59"/>
      <c r="E44" s="149" t="s">
        <v>69</v>
      </c>
    </row>
    <row r="45" spans="2:5" ht="24.95" customHeight="1" x14ac:dyDescent="0.25">
      <c r="B45" s="138" t="s">
        <v>219</v>
      </c>
      <c r="C45" s="58">
        <v>0</v>
      </c>
      <c r="D45" s="59"/>
      <c r="E45" s="149" t="s">
        <v>70</v>
      </c>
    </row>
    <row r="46" spans="2:5" ht="24.95" customHeight="1" x14ac:dyDescent="0.25">
      <c r="B46" s="138" t="s">
        <v>220</v>
      </c>
      <c r="C46" s="58">
        <v>1062.3999999999999</v>
      </c>
      <c r="D46" s="59"/>
      <c r="E46" s="152" t="s">
        <v>71</v>
      </c>
    </row>
    <row r="47" spans="2:5" ht="24.95" customHeight="1" x14ac:dyDescent="0.25">
      <c r="B47" s="138" t="s">
        <v>221</v>
      </c>
      <c r="C47" s="178">
        <v>1012.8</v>
      </c>
      <c r="D47" s="59"/>
      <c r="E47" s="149" t="s">
        <v>73</v>
      </c>
    </row>
    <row r="48" spans="2:5" ht="24.95" customHeight="1" thickBot="1" x14ac:dyDescent="0.3">
      <c r="B48" s="139" t="s">
        <v>222</v>
      </c>
      <c r="C48" s="172">
        <v>49.6</v>
      </c>
      <c r="D48" s="172"/>
      <c r="E48" s="171" t="s">
        <v>75</v>
      </c>
    </row>
    <row r="49" spans="2:5" ht="18.75" customHeight="1" x14ac:dyDescent="0.25">
      <c r="B49" s="15" t="s">
        <v>76</v>
      </c>
      <c r="C49" s="179"/>
      <c r="D49" s="179"/>
      <c r="E49" s="17" t="s">
        <v>77</v>
      </c>
    </row>
    <row r="50" spans="2:5" ht="24.95" customHeight="1" x14ac:dyDescent="0.25">
      <c r="B50" s="184" t="s">
        <v>233</v>
      </c>
      <c r="C50" s="18"/>
      <c r="D50" s="19"/>
      <c r="E50" s="20" t="s">
        <v>232</v>
      </c>
    </row>
    <row r="51" spans="2:5" ht="24.95" customHeight="1" x14ac:dyDescent="0.3">
      <c r="B51" s="3"/>
      <c r="C51" s="3"/>
      <c r="D51" s="3"/>
      <c r="E51" s="3"/>
    </row>
    <row r="52" spans="2:5" ht="19.5" customHeight="1" x14ac:dyDescent="0.25">
      <c r="B52" s="204" t="s">
        <v>201</v>
      </c>
      <c r="C52" s="204"/>
      <c r="D52" s="204"/>
      <c r="E52" s="204"/>
    </row>
    <row r="53" spans="2:5" ht="19.5" customHeight="1" x14ac:dyDescent="0.25">
      <c r="B53" s="203" t="s">
        <v>200</v>
      </c>
      <c r="C53" s="203"/>
      <c r="D53" s="203"/>
      <c r="E53" s="203"/>
    </row>
    <row r="54" spans="2:5" ht="17.25" customHeight="1" thickBot="1" x14ac:dyDescent="0.35">
      <c r="B54" s="1" t="s">
        <v>78</v>
      </c>
      <c r="C54" s="191"/>
      <c r="D54" s="3"/>
      <c r="E54" s="2" t="s">
        <v>1</v>
      </c>
    </row>
    <row r="55" spans="2:5" ht="24.95" customHeight="1" x14ac:dyDescent="0.25">
      <c r="B55" s="144" t="s">
        <v>2</v>
      </c>
      <c r="C55" s="67" t="s">
        <v>3</v>
      </c>
      <c r="D55" s="67" t="s">
        <v>4</v>
      </c>
      <c r="E55" s="155" t="s">
        <v>79</v>
      </c>
    </row>
    <row r="56" spans="2:5" ht="24.95" customHeight="1" x14ac:dyDescent="0.25">
      <c r="B56" s="146" t="s">
        <v>80</v>
      </c>
      <c r="C56" s="58">
        <v>-11.1</v>
      </c>
      <c r="D56" s="63"/>
      <c r="E56" s="147" t="s">
        <v>81</v>
      </c>
    </row>
    <row r="57" spans="2:5" ht="24.95" customHeight="1" x14ac:dyDescent="0.25">
      <c r="B57" s="148" t="s">
        <v>82</v>
      </c>
      <c r="C57" s="58">
        <v>0.1</v>
      </c>
      <c r="D57" s="63"/>
      <c r="E57" s="149" t="s">
        <v>83</v>
      </c>
    </row>
    <row r="58" spans="2:5" ht="24.95" customHeight="1" x14ac:dyDescent="0.25">
      <c r="B58" s="148" t="s">
        <v>84</v>
      </c>
      <c r="C58" s="58">
        <v>11.2</v>
      </c>
      <c r="D58" s="63"/>
      <c r="E58" s="156" t="s">
        <v>85</v>
      </c>
    </row>
    <row r="59" spans="2:5" ht="24.95" customHeight="1" x14ac:dyDescent="0.25">
      <c r="B59" s="157" t="s">
        <v>86</v>
      </c>
      <c r="C59" s="58">
        <v>13655.400000000001</v>
      </c>
      <c r="D59" s="63"/>
      <c r="E59" s="147" t="s">
        <v>87</v>
      </c>
    </row>
    <row r="60" spans="2:5" ht="24.95" customHeight="1" x14ac:dyDescent="0.25">
      <c r="B60" s="158" t="s">
        <v>88</v>
      </c>
      <c r="C60" s="58">
        <v>3702.3999999999996</v>
      </c>
      <c r="D60" s="63"/>
      <c r="E60" s="147" t="s">
        <v>89</v>
      </c>
    </row>
    <row r="61" spans="2:5" ht="24.95" customHeight="1" x14ac:dyDescent="0.25">
      <c r="B61" s="148" t="s">
        <v>90</v>
      </c>
      <c r="C61" s="58">
        <v>194.2</v>
      </c>
      <c r="D61" s="63"/>
      <c r="E61" s="152" t="s">
        <v>91</v>
      </c>
    </row>
    <row r="62" spans="2:5" ht="24.95" customHeight="1" x14ac:dyDescent="0.25">
      <c r="B62" s="148" t="s">
        <v>92</v>
      </c>
      <c r="C62" s="58">
        <v>-3508.2</v>
      </c>
      <c r="D62" s="63"/>
      <c r="E62" s="152" t="s">
        <v>93</v>
      </c>
    </row>
    <row r="63" spans="2:5" ht="24.95" customHeight="1" x14ac:dyDescent="0.25">
      <c r="B63" s="158" t="s">
        <v>94</v>
      </c>
      <c r="C63" s="64">
        <v>-2253.9999999999995</v>
      </c>
      <c r="D63" s="63"/>
      <c r="E63" s="147" t="s">
        <v>95</v>
      </c>
    </row>
    <row r="64" spans="2:5" ht="24.95" customHeight="1" x14ac:dyDescent="0.25">
      <c r="B64" s="159" t="s">
        <v>96</v>
      </c>
      <c r="C64" s="64">
        <v>-2256.8999999999996</v>
      </c>
      <c r="D64" s="63"/>
      <c r="E64" s="152" t="s">
        <v>97</v>
      </c>
    </row>
    <row r="65" spans="2:5" ht="24.95" customHeight="1" x14ac:dyDescent="0.25">
      <c r="B65" s="160" t="s">
        <v>98</v>
      </c>
      <c r="C65" s="64">
        <v>-2271.8999999999996</v>
      </c>
      <c r="D65" s="63"/>
      <c r="E65" s="152" t="s">
        <v>99</v>
      </c>
    </row>
    <row r="66" spans="2:5" ht="24.95" customHeight="1" x14ac:dyDescent="0.25">
      <c r="B66" s="160" t="s">
        <v>100</v>
      </c>
      <c r="C66" s="64">
        <v>1285.2</v>
      </c>
      <c r="D66" s="63"/>
      <c r="E66" s="152" t="s">
        <v>101</v>
      </c>
    </row>
    <row r="67" spans="2:5" ht="24.95" customHeight="1" x14ac:dyDescent="0.25">
      <c r="B67" s="160" t="s">
        <v>102</v>
      </c>
      <c r="C67" s="64">
        <v>3557.1</v>
      </c>
      <c r="D67" s="63"/>
      <c r="E67" s="152" t="s">
        <v>103</v>
      </c>
    </row>
    <row r="68" spans="2:5" ht="24.95" customHeight="1" x14ac:dyDescent="0.25">
      <c r="B68" s="160" t="s">
        <v>104</v>
      </c>
      <c r="C68" s="64">
        <v>15</v>
      </c>
      <c r="D68" s="63"/>
      <c r="E68" s="152" t="s">
        <v>105</v>
      </c>
    </row>
    <row r="69" spans="2:5" ht="24.95" customHeight="1" x14ac:dyDescent="0.25">
      <c r="B69" s="160" t="s">
        <v>106</v>
      </c>
      <c r="C69" s="64">
        <v>15</v>
      </c>
      <c r="D69" s="63"/>
      <c r="E69" s="152" t="s">
        <v>101</v>
      </c>
    </row>
    <row r="70" spans="2:5" ht="24.95" customHeight="1" x14ac:dyDescent="0.25">
      <c r="B70" s="160" t="s">
        <v>107</v>
      </c>
      <c r="C70" s="64">
        <v>0</v>
      </c>
      <c r="D70" s="63"/>
      <c r="E70" s="152" t="s">
        <v>103</v>
      </c>
    </row>
    <row r="71" spans="2:5" ht="24.95" customHeight="1" x14ac:dyDescent="0.25">
      <c r="B71" s="159" t="s">
        <v>108</v>
      </c>
      <c r="C71" s="64">
        <v>-2.9</v>
      </c>
      <c r="D71" s="63"/>
      <c r="E71" s="156" t="s">
        <v>109</v>
      </c>
    </row>
    <row r="72" spans="2:5" ht="24.95" customHeight="1" x14ac:dyDescent="0.25">
      <c r="B72" s="160" t="s">
        <v>110</v>
      </c>
      <c r="C72" s="64">
        <v>0</v>
      </c>
      <c r="D72" s="63"/>
      <c r="E72" s="152" t="s">
        <v>99</v>
      </c>
    </row>
    <row r="73" spans="2:5" ht="24.95" customHeight="1" x14ac:dyDescent="0.25">
      <c r="B73" s="160" t="s">
        <v>111</v>
      </c>
      <c r="C73" s="64">
        <v>0</v>
      </c>
      <c r="D73" s="63"/>
      <c r="E73" s="152" t="s">
        <v>101</v>
      </c>
    </row>
    <row r="74" spans="2:5" ht="24.95" customHeight="1" x14ac:dyDescent="0.25">
      <c r="B74" s="160" t="s">
        <v>107</v>
      </c>
      <c r="C74" s="64">
        <v>0</v>
      </c>
      <c r="D74" s="63"/>
      <c r="E74" s="152" t="s">
        <v>103</v>
      </c>
    </row>
    <row r="75" spans="2:5" ht="24.95" customHeight="1" x14ac:dyDescent="0.25">
      <c r="B75" s="160" t="s">
        <v>112</v>
      </c>
      <c r="C75" s="64">
        <v>-2.9</v>
      </c>
      <c r="D75" s="63"/>
      <c r="E75" s="152" t="s">
        <v>105</v>
      </c>
    </row>
    <row r="76" spans="2:5" ht="24.95" customHeight="1" x14ac:dyDescent="0.25">
      <c r="B76" s="160" t="s">
        <v>111</v>
      </c>
      <c r="C76" s="64">
        <v>2.6999999999999997</v>
      </c>
      <c r="D76" s="63"/>
      <c r="E76" s="152" t="s">
        <v>113</v>
      </c>
    </row>
    <row r="77" spans="2:5" ht="24.95" customHeight="1" x14ac:dyDescent="0.25">
      <c r="B77" s="160" t="s">
        <v>114</v>
      </c>
      <c r="C77" s="64">
        <v>5.6</v>
      </c>
      <c r="D77" s="63"/>
      <c r="E77" s="152" t="s">
        <v>115</v>
      </c>
    </row>
    <row r="78" spans="2:5" ht="24.95" customHeight="1" x14ac:dyDescent="0.25">
      <c r="B78" s="158" t="s">
        <v>116</v>
      </c>
      <c r="C78" s="58">
        <v>3482.4</v>
      </c>
      <c r="D78" s="63"/>
      <c r="E78" s="147" t="s">
        <v>117</v>
      </c>
    </row>
    <row r="79" spans="2:5" ht="24.95" customHeight="1" x14ac:dyDescent="0.25">
      <c r="B79" s="160" t="s">
        <v>118</v>
      </c>
      <c r="C79" s="58">
        <v>-2855.5999999999995</v>
      </c>
      <c r="D79" s="63"/>
      <c r="E79" s="149" t="s">
        <v>119</v>
      </c>
    </row>
    <row r="80" spans="2:5" ht="24.95" customHeight="1" x14ac:dyDescent="0.25">
      <c r="B80" s="159" t="s">
        <v>120</v>
      </c>
      <c r="C80" s="58">
        <v>-3868.2</v>
      </c>
      <c r="D80" s="63"/>
      <c r="E80" s="152" t="s">
        <v>121</v>
      </c>
    </row>
    <row r="81" spans="2:5" ht="24.95" customHeight="1" x14ac:dyDescent="0.25">
      <c r="B81" s="160" t="s">
        <v>122</v>
      </c>
      <c r="C81" s="58">
        <v>0</v>
      </c>
      <c r="D81" s="63"/>
      <c r="E81" s="152" t="s">
        <v>123</v>
      </c>
    </row>
    <row r="82" spans="2:5" ht="24.95" customHeight="1" x14ac:dyDescent="0.25">
      <c r="B82" s="161" t="s">
        <v>124</v>
      </c>
      <c r="C82" s="58">
        <v>-4055.9</v>
      </c>
      <c r="D82" s="63"/>
      <c r="E82" s="152" t="s">
        <v>125</v>
      </c>
    </row>
    <row r="83" spans="2:5" ht="24.95" customHeight="1" x14ac:dyDescent="0.25">
      <c r="B83" s="160" t="s">
        <v>126</v>
      </c>
      <c r="C83" s="58">
        <v>162.20000000000005</v>
      </c>
      <c r="D83" s="63"/>
      <c r="E83" s="152" t="s">
        <v>127</v>
      </c>
    </row>
    <row r="84" spans="2:5" ht="24.95" customHeight="1" x14ac:dyDescent="0.25">
      <c r="B84" s="160" t="s">
        <v>128</v>
      </c>
      <c r="C84" s="58">
        <v>25.5</v>
      </c>
      <c r="D84" s="63"/>
      <c r="E84" s="152" t="s">
        <v>129</v>
      </c>
    </row>
    <row r="85" spans="2:5" ht="24.95" customHeight="1" x14ac:dyDescent="0.25">
      <c r="B85" s="159" t="s">
        <v>108</v>
      </c>
      <c r="C85" s="58">
        <v>-1012.6000000000001</v>
      </c>
      <c r="D85" s="63"/>
      <c r="E85" s="156" t="s">
        <v>130</v>
      </c>
    </row>
    <row r="86" spans="2:5" ht="24.95" customHeight="1" x14ac:dyDescent="0.25">
      <c r="B86" s="160" t="s">
        <v>131</v>
      </c>
      <c r="C86" s="58">
        <v>-1163.9000000000001</v>
      </c>
      <c r="D86" s="63"/>
      <c r="E86" s="152" t="s">
        <v>132</v>
      </c>
    </row>
    <row r="87" spans="2:5" ht="24.95" customHeight="1" x14ac:dyDescent="0.25">
      <c r="B87" s="160" t="s">
        <v>133</v>
      </c>
      <c r="C87" s="58">
        <v>0</v>
      </c>
      <c r="D87" s="63"/>
      <c r="E87" s="152" t="s">
        <v>134</v>
      </c>
    </row>
    <row r="88" spans="2:5" ht="24.95" customHeight="1" x14ac:dyDescent="0.25">
      <c r="B88" s="160" t="s">
        <v>135</v>
      </c>
      <c r="C88" s="58">
        <v>151.29999999999995</v>
      </c>
      <c r="D88" s="63"/>
      <c r="E88" s="152" t="s">
        <v>136</v>
      </c>
    </row>
    <row r="89" spans="2:5" ht="24.95" customHeight="1" x14ac:dyDescent="0.25">
      <c r="B89" s="160" t="s">
        <v>126</v>
      </c>
      <c r="C89" s="58">
        <v>0</v>
      </c>
      <c r="D89" s="63"/>
      <c r="E89" s="152" t="s">
        <v>127</v>
      </c>
    </row>
    <row r="90" spans="2:5" ht="41.25" customHeight="1" x14ac:dyDescent="0.25">
      <c r="B90" s="161" t="s">
        <v>137</v>
      </c>
      <c r="C90" s="58">
        <v>5480.2</v>
      </c>
      <c r="D90" s="63"/>
      <c r="E90" s="149" t="s">
        <v>214</v>
      </c>
    </row>
    <row r="91" spans="2:5" ht="24.95" customHeight="1" x14ac:dyDescent="0.25">
      <c r="B91" s="159" t="s">
        <v>139</v>
      </c>
      <c r="C91" s="58">
        <v>5091.8</v>
      </c>
      <c r="D91" s="63"/>
      <c r="E91" s="149" t="s">
        <v>140</v>
      </c>
    </row>
    <row r="92" spans="2:5" ht="24.95" customHeight="1" x14ac:dyDescent="0.25">
      <c r="B92" s="159" t="s">
        <v>141</v>
      </c>
      <c r="C92" s="58">
        <v>-388.4</v>
      </c>
      <c r="D92" s="63"/>
      <c r="E92" s="149" t="s">
        <v>142</v>
      </c>
    </row>
    <row r="93" spans="2:5" ht="24.95" customHeight="1" x14ac:dyDescent="0.25">
      <c r="B93" s="158" t="s">
        <v>143</v>
      </c>
      <c r="C93" s="63">
        <v>857.79999999999984</v>
      </c>
      <c r="D93" s="63"/>
      <c r="E93" s="149" t="s">
        <v>144</v>
      </c>
    </row>
    <row r="94" spans="2:5" ht="24.95" customHeight="1" x14ac:dyDescent="0.25">
      <c r="B94" s="158" t="s">
        <v>145</v>
      </c>
      <c r="C94" s="58">
        <v>8724.6</v>
      </c>
      <c r="D94" s="63"/>
      <c r="E94" s="147" t="s">
        <v>146</v>
      </c>
    </row>
    <row r="95" spans="2:5" ht="24.95" customHeight="1" x14ac:dyDescent="0.25">
      <c r="B95" s="160" t="s">
        <v>147</v>
      </c>
      <c r="C95" s="58">
        <v>8724.6</v>
      </c>
      <c r="D95" s="63"/>
      <c r="E95" s="152" t="s">
        <v>148</v>
      </c>
    </row>
    <row r="96" spans="2:5" ht="24.95" customHeight="1" x14ac:dyDescent="0.25">
      <c r="B96" s="160" t="s">
        <v>149</v>
      </c>
      <c r="C96" s="58">
        <v>8724.6</v>
      </c>
      <c r="D96" s="63"/>
      <c r="E96" s="152" t="s">
        <v>150</v>
      </c>
    </row>
    <row r="97" spans="2:5" ht="24.95" customHeight="1" x14ac:dyDescent="0.25">
      <c r="B97" s="160" t="s">
        <v>151</v>
      </c>
      <c r="C97" s="58">
        <v>8724.6</v>
      </c>
      <c r="D97" s="63"/>
      <c r="E97" s="152" t="s">
        <v>152</v>
      </c>
    </row>
    <row r="98" spans="2:5" ht="24.95" customHeight="1" x14ac:dyDescent="0.25">
      <c r="B98" s="162" t="s">
        <v>153</v>
      </c>
      <c r="C98" s="66">
        <v>0</v>
      </c>
      <c r="D98" s="63"/>
      <c r="E98" s="163" t="s">
        <v>154</v>
      </c>
    </row>
    <row r="99" spans="2:5" ht="24.95" customHeight="1" x14ac:dyDescent="0.25">
      <c r="B99" s="162" t="s">
        <v>155</v>
      </c>
      <c r="C99" s="66">
        <v>0.40000000000000036</v>
      </c>
      <c r="D99" s="63"/>
      <c r="E99" s="163" t="s">
        <v>156</v>
      </c>
    </row>
    <row r="100" spans="2:5" ht="24.95" customHeight="1" x14ac:dyDescent="0.25">
      <c r="B100" s="162" t="s">
        <v>157</v>
      </c>
      <c r="C100" s="66">
        <v>0</v>
      </c>
      <c r="D100" s="63"/>
      <c r="E100" s="163" t="s">
        <v>158</v>
      </c>
    </row>
    <row r="101" spans="2:5" ht="24.95" customHeight="1" x14ac:dyDescent="0.25">
      <c r="B101" s="162" t="s">
        <v>159</v>
      </c>
      <c r="C101" s="66">
        <v>8724.2000000000007</v>
      </c>
      <c r="D101" s="63"/>
      <c r="E101" s="163" t="s">
        <v>160</v>
      </c>
    </row>
    <row r="102" spans="2:5" ht="24.95" customHeight="1" x14ac:dyDescent="0.25">
      <c r="B102" s="164" t="s">
        <v>161</v>
      </c>
      <c r="C102" s="58">
        <v>8278.4000000000015</v>
      </c>
      <c r="D102" s="63"/>
      <c r="E102" s="165" t="s">
        <v>162</v>
      </c>
    </row>
    <row r="103" spans="2:5" ht="35.25" customHeight="1" x14ac:dyDescent="0.25">
      <c r="B103" s="164" t="s">
        <v>163</v>
      </c>
      <c r="C103" s="58">
        <v>5835.2000000000007</v>
      </c>
      <c r="D103" s="63"/>
      <c r="E103" s="149" t="s">
        <v>164</v>
      </c>
    </row>
    <row r="104" spans="2:5" ht="32.25" customHeight="1" x14ac:dyDescent="0.25">
      <c r="B104" s="159" t="s">
        <v>165</v>
      </c>
      <c r="C104" s="58">
        <v>2443.1999999999998</v>
      </c>
      <c r="D104" s="63"/>
      <c r="E104" s="149" t="s">
        <v>166</v>
      </c>
    </row>
    <row r="105" spans="2:5" ht="24.95" customHeight="1" x14ac:dyDescent="0.25">
      <c r="B105" s="164" t="s">
        <v>167</v>
      </c>
      <c r="C105" s="58">
        <v>445.79999999999995</v>
      </c>
      <c r="D105" s="63"/>
      <c r="E105" s="165" t="s">
        <v>168</v>
      </c>
    </row>
    <row r="106" spans="2:5" ht="24.95" customHeight="1" x14ac:dyDescent="0.25">
      <c r="B106" s="166" t="s">
        <v>169</v>
      </c>
      <c r="C106" s="58">
        <v>0</v>
      </c>
      <c r="D106" s="63"/>
      <c r="E106" s="149" t="s">
        <v>170</v>
      </c>
    </row>
    <row r="107" spans="2:5" ht="24.95" customHeight="1" x14ac:dyDescent="0.25">
      <c r="B107" s="166" t="s">
        <v>171</v>
      </c>
      <c r="C107" s="58">
        <v>0</v>
      </c>
      <c r="D107" s="63"/>
      <c r="E107" s="149" t="s">
        <v>172</v>
      </c>
    </row>
    <row r="108" spans="2:5" ht="50.25" customHeight="1" x14ac:dyDescent="0.25">
      <c r="B108" s="167" t="s">
        <v>216</v>
      </c>
      <c r="C108" s="58">
        <v>445.79999999999995</v>
      </c>
      <c r="D108" s="63"/>
      <c r="E108" s="156" t="s">
        <v>242</v>
      </c>
    </row>
    <row r="109" spans="2:5" ht="24.95" customHeight="1" x14ac:dyDescent="0.25">
      <c r="B109" s="164" t="s">
        <v>174</v>
      </c>
      <c r="C109" s="58">
        <v>0</v>
      </c>
      <c r="D109" s="63"/>
      <c r="E109" s="165" t="s">
        <v>175</v>
      </c>
    </row>
    <row r="110" spans="2:5" ht="54.75" customHeight="1" thickBot="1" x14ac:dyDescent="0.3">
      <c r="B110" s="192" t="s">
        <v>176</v>
      </c>
      <c r="C110" s="197">
        <v>-2096.2999999999902</v>
      </c>
      <c r="D110" s="72"/>
      <c r="E110" s="193" t="s">
        <v>177</v>
      </c>
    </row>
    <row r="111" spans="2:5" ht="30" customHeight="1" x14ac:dyDescent="0.25">
      <c r="B111" s="49" t="s">
        <v>190</v>
      </c>
      <c r="C111" s="190"/>
      <c r="D111" s="190"/>
      <c r="E111" s="190" t="s">
        <v>191</v>
      </c>
    </row>
  </sheetData>
  <mergeCells count="4">
    <mergeCell ref="B52:E52"/>
    <mergeCell ref="B53:E53"/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سنوي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2022-03-02T06:29:15Z</dcterms:modified>
</cp:coreProperties>
</file>