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2"/>
  </bookViews>
  <sheets>
    <sheet name="Q1" sheetId="1" state="visible" r:id="rId2"/>
    <sheet name="Q2" sheetId="2" state="visible" r:id="rId3"/>
    <sheet name="Q3" sheetId="3" state="visible" r:id="rId4"/>
  </sheets>
  <definedNames>
    <definedName function="false" hidden="false" localSheetId="0" name="_xlnm.Print_Area" vbProcedure="false">Q3!$G$57:$J$116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<sst xmlns="http://schemas.openxmlformats.org/spreadsheetml/2006/main" count="659" uniqueCount="227">
  <si>
    <t xml:space="preserve">Q1</t>
  </si>
  <si>
    <t xml:space="preserve">ميزان المدفوعات العراقي للفصل الاول 2021حسب منهجية الطبعة السادسة (أولي)</t>
  </si>
  <si>
    <t xml:space="preserve">IRAQI BALANCE OF PAYMENTS(BPM6) Q1  2021</t>
  </si>
  <si>
    <t xml:space="preserve"> Million Of  U.S $</t>
  </si>
  <si>
    <t xml:space="preserve">مليون دولار</t>
  </si>
  <si>
    <t xml:space="preserve">Items</t>
  </si>
  <si>
    <t xml:space="preserve">(FOB)</t>
  </si>
  <si>
    <t xml:space="preserve"> (CIF)</t>
  </si>
  <si>
    <t xml:space="preserve">الفقرات</t>
  </si>
  <si>
    <t xml:space="preserve">first -current account</t>
  </si>
  <si>
    <t xml:space="preserve">اولا- الحساب الجاري</t>
  </si>
  <si>
    <r>
      <rPr>
        <sz val="12"/>
        <rFont val="Times New Roman"/>
        <family val="1"/>
        <charset val="1"/>
      </rPr>
      <t xml:space="preserve">        </t>
    </r>
    <r>
      <rPr>
        <b val="true"/>
        <sz val="12"/>
        <rFont val="Times New Roman"/>
        <family val="1"/>
        <charset val="1"/>
      </rPr>
      <t xml:space="preserve">1- Trade balance</t>
    </r>
  </si>
  <si>
    <t xml:space="preserve">       1- الميزان التجاري</t>
  </si>
  <si>
    <t xml:space="preserve">          Exports (F.O.B)</t>
  </si>
  <si>
    <t xml:space="preserve">             الصادرات (فوب )</t>
  </si>
  <si>
    <t xml:space="preserve">                 ـــ Crude oil  </t>
  </si>
  <si>
    <t xml:space="preserve">                 ــ النفط الخام </t>
  </si>
  <si>
    <t xml:space="preserve">                      -*Governmental</t>
  </si>
  <si>
    <t xml:space="preserve">                      - *حكومي</t>
  </si>
  <si>
    <t xml:space="preserve">                      -  private</t>
  </si>
  <si>
    <t xml:space="preserve">                      - خاص</t>
  </si>
  <si>
    <t xml:space="preserve">                 ـــ Oil Products </t>
  </si>
  <si>
    <t xml:space="preserve">                  ــ المنتجات النفطية  </t>
  </si>
  <si>
    <t xml:space="preserve">                      -  Governmental</t>
  </si>
  <si>
    <t xml:space="preserve">                      - حكومي</t>
  </si>
  <si>
    <t xml:space="preserve">                 ـــ Other exports</t>
  </si>
  <si>
    <t xml:space="preserve">                  ــ الصادرات الاخرى</t>
  </si>
  <si>
    <t xml:space="preserve">          Imports</t>
  </si>
  <si>
    <t xml:space="preserve">          الاستيرادات </t>
  </si>
  <si>
    <t xml:space="preserve">               1.Government Imports</t>
  </si>
  <si>
    <t xml:space="preserve">                1- الاستيرادات الحكومية</t>
  </si>
  <si>
    <t xml:space="preserve">                    A-  consumption imports</t>
  </si>
  <si>
    <t xml:space="preserve">                      أ- الاستيرادات الاستهلاكية  </t>
  </si>
  <si>
    <t xml:space="preserve">                    B-  capital imports</t>
  </si>
  <si>
    <t xml:space="preserve">                     ب- الاستيرادات الراسمالية </t>
  </si>
  <si>
    <t xml:space="preserve">                    C- Refined oil products</t>
  </si>
  <si>
    <t xml:space="preserve">                     ج- استيرادات المنتجات النفطية </t>
  </si>
  <si>
    <t xml:space="preserve">                    D- Other Gov.imports</t>
  </si>
  <si>
    <t xml:space="preserve">                     د- الاستيرادات الحكومية الاخرى</t>
  </si>
  <si>
    <t xml:space="preserve">                    E- Cost of currency printing </t>
  </si>
  <si>
    <t xml:space="preserve">                     هـ-  تكاليف طبع العملة</t>
  </si>
  <si>
    <t xml:space="preserve">               2- Private Sector imports</t>
  </si>
  <si>
    <t xml:space="preserve">              2- استيرادات القطاع الخاص</t>
  </si>
  <si>
    <t xml:space="preserve">             A.Cons. goods imports </t>
  </si>
  <si>
    <t xml:space="preserve">                     أ- استيرادات القطاع الخاص الاستهلاكية </t>
  </si>
  <si>
    <t xml:space="preserve">             B.Capital goods imports</t>
  </si>
  <si>
    <t xml:space="preserve">                    ب- استيرادات القطاع الخاص الراسمالية</t>
  </si>
  <si>
    <t xml:space="preserve">             C.Oil products imports private sector </t>
  </si>
  <si>
    <t xml:space="preserve">                    ج- استيرادات منتجات نفطية قطاع خاص</t>
  </si>
  <si>
    <r>
      <rPr>
        <sz val="12"/>
        <rFont val="Times New Roman"/>
        <family val="1"/>
        <charset val="1"/>
      </rPr>
      <t xml:space="preserve">        </t>
    </r>
    <r>
      <rPr>
        <b val="true"/>
        <sz val="12"/>
        <rFont val="Times New Roman"/>
        <family val="1"/>
        <charset val="1"/>
      </rPr>
      <t xml:space="preserve">2- Services Account, net</t>
    </r>
  </si>
  <si>
    <t xml:space="preserve">      2- صافي حساب الخدمات</t>
  </si>
  <si>
    <t xml:space="preserve">                  Receipts</t>
  </si>
  <si>
    <t xml:space="preserve">             المقبوضات </t>
  </si>
  <si>
    <t xml:space="preserve">                  Payments**</t>
  </si>
  <si>
    <t xml:space="preserve">             **المدفوعات             </t>
  </si>
  <si>
    <r>
      <rPr>
        <sz val="12"/>
        <rFont val="Times New Roman"/>
        <family val="1"/>
        <charset val="1"/>
      </rPr>
      <t xml:space="preserve">        </t>
    </r>
    <r>
      <rPr>
        <b val="true"/>
        <sz val="12"/>
        <rFont val="Times New Roman"/>
        <family val="1"/>
        <charset val="1"/>
      </rPr>
      <t xml:space="preserve">3-Primary Incom Account</t>
    </r>
  </si>
  <si>
    <t xml:space="preserve">      3 -حساب الدخل الاولي</t>
  </si>
  <si>
    <t xml:space="preserve">                Compensation of employee</t>
  </si>
  <si>
    <t xml:space="preserve">            تعويضات العاملين</t>
  </si>
  <si>
    <t xml:space="preserve">                Investment Income</t>
  </si>
  <si>
    <t xml:space="preserve">            دخل الاستثمار</t>
  </si>
  <si>
    <t xml:space="preserve">                 ــ Receipts</t>
  </si>
  <si>
    <t xml:space="preserve">                    ــ المقبوضات </t>
  </si>
  <si>
    <t xml:space="preserve">                 ــ Payments</t>
  </si>
  <si>
    <t xml:space="preserve">                    ــ المدفوعات </t>
  </si>
  <si>
    <t xml:space="preserve">                     - Interest/external debt</t>
  </si>
  <si>
    <t xml:space="preserve">                       -  الفوائد على الدين العام الخارجي      </t>
  </si>
  <si>
    <t xml:space="preserve">                     - others</t>
  </si>
  <si>
    <t xml:space="preserve">                        -  اخــرى                                       </t>
  </si>
  <si>
    <r>
      <rPr>
        <sz val="12"/>
        <rFont val="Times New Roman"/>
        <family val="1"/>
        <charset val="1"/>
      </rPr>
      <t xml:space="preserve">        </t>
    </r>
    <r>
      <rPr>
        <b val="true"/>
        <sz val="12"/>
        <rFont val="Times New Roman"/>
        <family val="1"/>
        <charset val="1"/>
      </rPr>
      <t xml:space="preserve">4-Secondary Incom Account</t>
    </r>
  </si>
  <si>
    <t xml:space="preserve">      4 - حساب الدخل الثانوي</t>
  </si>
  <si>
    <t xml:space="preserve">                Special transfers Included Remittances</t>
  </si>
  <si>
    <t xml:space="preserve">          التحويلات الخاصة بضمنها تحويلات العاملين     </t>
  </si>
  <si>
    <t xml:space="preserve">                Official</t>
  </si>
  <si>
    <t xml:space="preserve">          التحويلات الرسمية</t>
  </si>
  <si>
    <t xml:space="preserve">               ــ Receipts</t>
  </si>
  <si>
    <t xml:space="preserve">                  ــ المقبوضات </t>
  </si>
  <si>
    <t xml:space="preserve">       Total of Grants                   </t>
  </si>
  <si>
    <t xml:space="preserve">                       اجمالي المنح</t>
  </si>
  <si>
    <t xml:space="preserve">              Other current transfers                   </t>
  </si>
  <si>
    <t xml:space="preserve">            التحويلات الجارية الاخرى                          </t>
  </si>
  <si>
    <t xml:space="preserve">               ــ Payments</t>
  </si>
  <si>
    <t xml:space="preserve">                  ــ المدفوعات   </t>
  </si>
  <si>
    <t xml:space="preserve">                           Total of Grants                   </t>
  </si>
  <si>
    <t xml:space="preserve">                      اجمالي المنح</t>
  </si>
  <si>
    <t xml:space="preserve">                      Other current transfers                        </t>
  </si>
  <si>
    <t xml:space="preserve">           التحويلات الجارية الاخرى                          </t>
  </si>
  <si>
    <t xml:space="preserve">                       UN Compensation Fund</t>
  </si>
  <si>
    <t xml:space="preserve">                   صندوق التعويضات </t>
  </si>
  <si>
    <t xml:space="preserve">                         Others</t>
  </si>
  <si>
    <t xml:space="preserve">                       أخرى</t>
  </si>
  <si>
    <t xml:space="preserve">* Including the value of oil in kind</t>
  </si>
  <si>
    <t xml:space="preserve">*: بضمنها قيمة النفط العيني </t>
  </si>
  <si>
    <t xml:space="preserve">**Includes the costs of shipment &amp; insurance detucted from imports value CIF (740.6) million US $</t>
  </si>
  <si>
    <t xml:space="preserve">**: تتضمن  تكاليف الشحن والتامين المستقطعة من قيمة الاستيرادات سيف البالغة (740.6) مليون دولار</t>
  </si>
  <si>
    <t xml:space="preserve">Note :Preliminary data  .</t>
  </si>
  <si>
    <t xml:space="preserve">ملاحظة : البيانات اولية .</t>
  </si>
  <si>
    <t xml:space="preserve">ميزان المدفوعات العراقي للفصل الاول 2021 حسب منهجية الطبعة السادسة </t>
  </si>
  <si>
    <t xml:space="preserve">IRAQI BALANCE OF PAYMENTS(BPM6) Q1 2021</t>
  </si>
  <si>
    <t xml:space="preserve"> Million Of U.S$</t>
  </si>
  <si>
    <t xml:space="preserve">الفقــــــــــــرات</t>
  </si>
  <si>
    <t xml:space="preserve"> second- Capital Account/ net</t>
  </si>
  <si>
    <t xml:space="preserve">ثانيا- صافي الحساب الراسمالي</t>
  </si>
  <si>
    <t xml:space="preserve">               credit </t>
  </si>
  <si>
    <t xml:space="preserve">           الدائن</t>
  </si>
  <si>
    <t xml:space="preserve">               debit</t>
  </si>
  <si>
    <t xml:space="preserve">           المدين  </t>
  </si>
  <si>
    <t xml:space="preserve"> third- Financial Account/net </t>
  </si>
  <si>
    <t xml:space="preserve">ثالثاً- صافي الحساب المالي</t>
  </si>
  <si>
    <t xml:space="preserve">    1- Direct investment /Net</t>
  </si>
  <si>
    <t xml:space="preserve">    1-صافي الاستثمار المباشر(في الخارج - في الداخل)</t>
  </si>
  <si>
    <t xml:space="preserve">               Abroad</t>
  </si>
  <si>
    <t xml:space="preserve">                 في الخارج(صافي)</t>
  </si>
  <si>
    <t xml:space="preserve">               In Iraq</t>
  </si>
  <si>
    <t xml:space="preserve">                 في الداخل (صافي) </t>
  </si>
  <si>
    <t xml:space="preserve">    2- Portfolio Investment /Net</t>
  </si>
  <si>
    <t xml:space="preserve">    2-صافي استثمار الحافظة (الموجودات-المطلوبات)</t>
  </si>
  <si>
    <t xml:space="preserve">           ــ Assets</t>
  </si>
  <si>
    <t xml:space="preserve">              ــ الموجودات</t>
  </si>
  <si>
    <t xml:space="preserve">              a-General Government</t>
  </si>
  <si>
    <t xml:space="preserve">                   أ - الحكومة العامة </t>
  </si>
  <si>
    <t xml:space="preserve">                     drawing  </t>
  </si>
  <si>
    <t xml:space="preserve">                       المسحوب ( المستثمرة)</t>
  </si>
  <si>
    <t xml:space="preserve">                      paid</t>
  </si>
  <si>
    <t xml:space="preserve">                       المسدد ( المطفأة ) </t>
  </si>
  <si>
    <t xml:space="preserve">              b-Other sectors</t>
  </si>
  <si>
    <t xml:space="preserve">                  ب - قطاعات أخرى  </t>
  </si>
  <si>
    <t xml:space="preserve">                    drawing  </t>
  </si>
  <si>
    <t xml:space="preserve">                     paid</t>
  </si>
  <si>
    <t xml:space="preserve">           ــ Liabilites</t>
  </si>
  <si>
    <t xml:space="preserve">             ــ المطلوبات   </t>
  </si>
  <si>
    <t xml:space="preserve">             a-General Government</t>
  </si>
  <si>
    <t xml:space="preserve">                    drawing</t>
  </si>
  <si>
    <t xml:space="preserve">              b-other Sectors </t>
  </si>
  <si>
    <t xml:space="preserve">                        المسحوب ( المستثمرة)</t>
  </si>
  <si>
    <t xml:space="preserve">                    paid</t>
  </si>
  <si>
    <t xml:space="preserve">                        المسدد ( المطفأة ) </t>
  </si>
  <si>
    <t xml:space="preserve">   3- Other Investment , net</t>
  </si>
  <si>
    <t xml:space="preserve">    3- صافي الاستثمار الاخر</t>
  </si>
  <si>
    <t xml:space="preserve">        a- Official , net</t>
  </si>
  <si>
    <t xml:space="preserve">             أ- صافي الاستثمارالرسمي </t>
  </si>
  <si>
    <t xml:space="preserve">             ــ Assets</t>
  </si>
  <si>
    <t xml:space="preserve">                  ــ الموجودات</t>
  </si>
  <si>
    <t xml:space="preserve">         - Claims held abroad</t>
  </si>
  <si>
    <t xml:space="preserve">                         - المستحقات من الخارج</t>
  </si>
  <si>
    <t xml:space="preserve">         - Change In Government Available Stock </t>
  </si>
  <si>
    <t xml:space="preserve">                         - التغير في الرصيد المتاح للحكومة</t>
  </si>
  <si>
    <t xml:space="preserve">تم تعديل </t>
  </si>
  <si>
    <t xml:space="preserve">         - Trade Credit</t>
  </si>
  <si>
    <t xml:space="preserve">                         - إئتمانات التجارة</t>
  </si>
  <si>
    <t xml:space="preserve">         - Other equity</t>
  </si>
  <si>
    <t xml:space="preserve">                         - حصص الملكية الأخرى</t>
  </si>
  <si>
    <t xml:space="preserve">                 ــ المطلوبات   </t>
  </si>
  <si>
    <t xml:space="preserve">           - Obligation on government</t>
  </si>
  <si>
    <t xml:space="preserve">                       - التزامات على الحكومة</t>
  </si>
  <si>
    <t xml:space="preserve">        - Loan disbursements</t>
  </si>
  <si>
    <t xml:space="preserve">                       - المسحوب من القروض                                 </t>
  </si>
  <si>
    <t xml:space="preserve">        - Amortization</t>
  </si>
  <si>
    <t xml:space="preserve">                       - التسديدات                                 </t>
  </si>
  <si>
    <t xml:space="preserve">        b- Private, net/ ODC's</t>
  </si>
  <si>
    <t xml:space="preserve">            ب- صافي الاستثمار لشركات الايداع الاخرى                                                                         (الموجودات - المطلوبات ) </t>
  </si>
  <si>
    <t xml:space="preserve">              ــ Assets</t>
  </si>
  <si>
    <t xml:space="preserve">                 ــ الموجودات </t>
  </si>
  <si>
    <t xml:space="preserve">              ــ Liabilites</t>
  </si>
  <si>
    <t xml:space="preserve">                 ــ المطلوبات </t>
  </si>
  <si>
    <t xml:space="preserve">     c- Forign Deposites,net /Other Sectores</t>
  </si>
  <si>
    <t xml:space="preserve">           ج- صافي الودائع في الخارج / قطاعات اخرى</t>
  </si>
  <si>
    <t xml:space="preserve">تم التعديل</t>
  </si>
  <si>
    <t xml:space="preserve">    4-Reserve assets</t>
  </si>
  <si>
    <t xml:space="preserve">    4- الاصول الاحتياطية</t>
  </si>
  <si>
    <t xml:space="preserve">          - Central bank </t>
  </si>
  <si>
    <t xml:space="preserve">                      - البنك المركزي </t>
  </si>
  <si>
    <t xml:space="preserve">       - Reserves </t>
  </si>
  <si>
    <t xml:space="preserve">                      - الإحتياطيات </t>
  </si>
  <si>
    <t xml:space="preserve">       - Reserve Assets     </t>
  </si>
  <si>
    <t xml:space="preserve">                      - الموجودات الاحتياطية </t>
  </si>
  <si>
    <t xml:space="preserve">             a-Monetary Gold</t>
  </si>
  <si>
    <t xml:space="preserve">                           أ- الذهب النقدي </t>
  </si>
  <si>
    <t xml:space="preserve">             b-Special Drawing Rights</t>
  </si>
  <si>
    <t xml:space="preserve">                          ب- حقوق السحب الخاص</t>
  </si>
  <si>
    <t xml:space="preserve">             c-Reserve Position in the Fund</t>
  </si>
  <si>
    <t xml:space="preserve">                          ج- وضع الاحتياطي لدى الصندوق</t>
  </si>
  <si>
    <t xml:space="preserve">             d-Foreign Assets</t>
  </si>
  <si>
    <t xml:space="preserve">                           د- الموجودات الاجنبية </t>
  </si>
  <si>
    <t xml:space="preserve">                      1- Currency and Deposites</t>
  </si>
  <si>
    <t xml:space="preserve">                               1- العملة والودائع </t>
  </si>
  <si>
    <t xml:space="preserve">                       ــWith Monetary Authorties 
                            </t>
  </si>
  <si>
    <t xml:space="preserve">                                   ــ لدى السلطات النقدية </t>
  </si>
  <si>
    <t xml:space="preserve">                       ــWith banks 
                            </t>
  </si>
  <si>
    <t xml:space="preserve">                                   ــ لدى البنوك الخارجية</t>
  </si>
  <si>
    <t xml:space="preserve">                      2- Securities</t>
  </si>
  <si>
    <t xml:space="preserve">                               2- الاوراق الماليـــــة</t>
  </si>
  <si>
    <t xml:space="preserve">            Equitiesــ                       </t>
  </si>
  <si>
    <t xml:space="preserve">                                   ــ سندات الملكية</t>
  </si>
  <si>
    <t xml:space="preserve">            bonds &amp; notesــ                       </t>
  </si>
  <si>
    <t xml:space="preserve">                                   ــ سندات وإذونات</t>
  </si>
  <si>
    <t xml:space="preserve">                            ــ Money Market  Instrument\Financtial / Derivatives,net                                   </t>
  </si>
  <si>
    <t xml:space="preserve">                                   ــ ادوات السوق النقدية / صافي المشتقات المالية                                                                     </t>
  </si>
  <si>
    <t xml:space="preserve">                      3-Other Cliams</t>
  </si>
  <si>
    <t xml:space="preserve">                             3-المستحقات الاخرى </t>
  </si>
  <si>
    <t xml:space="preserve">Fourth- Errors and omissions Net:                            Financial Account-(current  account+Capital Account)</t>
  </si>
  <si>
    <t xml:space="preserve">رابعا - صافي السهو والخطأ  الحساب المالي -(الحساب الجاري+الحساب الراسمالي)</t>
  </si>
  <si>
    <t xml:space="preserve">Source : Central Bank Of Iraq \ Statistical and Research Department \ Balance Of Payments  and  External Trade Division.                </t>
  </si>
  <si>
    <t xml:space="preserve">المصدر: البنك المركزي العراقي /دائرة الاحصاء والابحاث/  قسم  ميزان  المدفوعات والتجارة الخارجية</t>
  </si>
  <si>
    <t xml:space="preserve">Q2</t>
  </si>
  <si>
    <t xml:space="preserve"> ميزان المدفوعات العراقي للفصل الثاني 2021 حسب منهجية الطبعة السادسة </t>
  </si>
  <si>
    <t xml:space="preserve">IRAQI BALANCE OF PAYMENTS (BPM6) Q2  2021</t>
  </si>
  <si>
    <t xml:space="preserve">(مليون دولار)</t>
  </si>
  <si>
    <t xml:space="preserve">                         Total of Grants                   </t>
  </si>
  <si>
    <t xml:space="preserve">                                     Other current transfers                   </t>
  </si>
  <si>
    <t xml:space="preserve">                                        Other current transfers                   </t>
  </si>
  <si>
    <t xml:space="preserve">                         UN Compensation Fund</t>
  </si>
  <si>
    <t xml:space="preserve">**Includes the costs of shipment &amp; insurance detucted from imports value CIF (1614.3) million US $</t>
  </si>
  <si>
    <t xml:space="preserve">**: تتضمن  تكاليف الشحن والتامين المستقطعة من قيمة الاستيرادات سيف البالغة (1614.3) مليون دولار</t>
  </si>
  <si>
    <t xml:space="preserve">( FOB ) </t>
  </si>
  <si>
    <t xml:space="preserve">            ب- صافي الاستثمار لشركات الايداع الاخرى                                          (الموجودات - المطلوبات ) </t>
  </si>
  <si>
    <t xml:space="preserve">                            ــ Money Market  Instrument\Financtial /                                  Derivatives,net   </t>
  </si>
  <si>
    <t xml:space="preserve">                                   ــ ادوات السوق النقدية / صافي المشتقات                                                                        المالية </t>
  </si>
  <si>
    <t xml:space="preserve">Q3</t>
  </si>
  <si>
    <t xml:space="preserve"> ميزان المدفوعات العراقي للفصل الثالث   2021 حسب منهجية الطبعة السادسة </t>
  </si>
  <si>
    <t xml:space="preserve">IRAQI BALANCE OF PAYMENTS (BPM6) Q3  2021</t>
  </si>
  <si>
    <t xml:space="preserve">**Includes the costs of shipment &amp; insurance detucted from imports value CIF (1885.8) million US $</t>
  </si>
  <si>
    <t xml:space="preserve">**: تتضمن  تكاليف الشحن والتامين المستقطعة من قيمة الاستيرادات سيف البالغة (1885.8) مليون دولار</t>
  </si>
  <si>
    <t xml:space="preserve">            ب- صافي الاستثمار لشركات الايداع الاخرى                                            (الموجودات - المطلوبات )        </t>
  </si>
  <si>
    <t xml:space="preserve">                    Equitiesــ                         </t>
  </si>
  <si>
    <t xml:space="preserve">            bonds &amp; notesــ                            </t>
  </si>
  <si>
    <t xml:space="preserve">                         ــ Money Market                                                            Instrument\Financtial /                        Derivatives,net      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</si>
</sst>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/d/yyyy"/>
    <numFmt numFmtId="166" formatCode="#,##0.0"/>
    <numFmt numFmtId="167" formatCode="#,##0"/>
    <numFmt numFmtId="168" formatCode="@"/>
    <numFmt numFmtId="169" formatCode="0.00"/>
    <numFmt numFmtId="170" formatCode="_-* #,##0.00_-;_-* #,##0.00\-;_-* \-??_-;_-@_-"/>
    <numFmt numFmtId="171" formatCode="0.0"/>
  </numFmts>
  <fonts count="2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sz val="11"/>
      <color rgb="FFFF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2"/>
      <name val="Times New Roman"/>
      <family val="1"/>
      <charset val="1"/>
    </font>
    <font>
      <b val="true"/>
      <sz val="12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1"/>
      <color rgb="FFFF0000"/>
      <name val="Noto Sans Devanagari"/>
      <family val="2"/>
    </font>
    <font>
      <sz val="12"/>
      <color rgb="FFFF0000"/>
      <name val="Times New Roman"/>
      <family val="1"/>
      <charset val="1"/>
    </font>
    <font>
      <sz val="12"/>
      <color rgb="FF8497B0"/>
      <name val="Times New Roman"/>
      <family val="1"/>
      <charset val="1"/>
    </font>
    <font>
      <sz val="14"/>
      <name val="Times New Roman"/>
      <family val="1"/>
      <charset val="1"/>
    </font>
    <font>
      <sz val="9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4"/>
      <color rgb="FFFF0000"/>
      <name val="Arial"/>
      <family val="2"/>
      <charset val="1"/>
    </font>
    <font>
      <sz val="14"/>
      <name val="Times New Roman"/>
      <family val="1"/>
      <charset val="178"/>
    </font>
    <font>
      <sz val="14"/>
      <name val="Arial"/>
      <family val="2"/>
      <charset val="1"/>
    </font>
    <font>
      <sz val="14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right" vertical="bottom" textRotation="0" wrapText="false" indent="0" shrinkToFit="false" readingOrder="2"/>
      <protection locked="true" hidden="false"/>
    </xf>
    <xf numFmtId="164" fontId="7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4" xfId="2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4" xfId="20" applyFont="true" applyBorder="true" applyAlignment="true" applyProtection="false">
      <alignment horizontal="left" vertical="bottom" textRotation="0" wrapText="false" indent="0" shrinkToFit="false" readingOrder="1"/>
      <protection locked="true" hidden="false"/>
    </xf>
    <xf numFmtId="168" fontId="7" fillId="0" borderId="6" xfId="0" applyFont="true" applyBorder="true" applyAlignment="true" applyProtection="false">
      <alignment horizontal="right" vertical="bottom" textRotation="0" wrapText="false" indent="0" shrinkToFit="false" readingOrder="2"/>
      <protection locked="true" hidden="false"/>
    </xf>
    <xf numFmtId="167" fontId="7" fillId="0" borderId="4" xfId="20" applyFont="true" applyBorder="true" applyAlignment="true" applyProtection="false">
      <alignment horizontal="left" vertical="bottom" textRotation="0" wrapText="true" indent="0" shrinkToFit="false" readingOrder="1"/>
      <protection locked="true" hidden="false"/>
    </xf>
    <xf numFmtId="167" fontId="7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right" vertical="bottom" textRotation="0" wrapText="false" indent="0" shrinkToFit="false" readingOrder="2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4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0" borderId="4" xfId="20" applyFont="true" applyBorder="true" applyAlignment="true" applyProtection="false">
      <alignment horizontal="left" vertical="bottom" textRotation="0" wrapText="false" indent="3" shrinkToFit="false"/>
      <protection locked="true" hidden="false"/>
    </xf>
    <xf numFmtId="164" fontId="7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4" xfId="2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4" xfId="20" applyFont="true" applyBorder="true" applyAlignment="true" applyProtection="false">
      <alignment horizontal="left" vertical="bottom" textRotation="0" wrapText="false" indent="2" shrinkToFit="false" readingOrder="1"/>
      <protection locked="true" hidden="false"/>
    </xf>
    <xf numFmtId="164" fontId="7" fillId="0" borderId="4" xfId="20" applyFont="true" applyBorder="true" applyAlignment="true" applyProtection="false">
      <alignment horizontal="left" vertical="bottom" textRotation="0" wrapText="false" indent="2" shrinkToFit="false"/>
      <protection locked="true" hidden="false"/>
    </xf>
    <xf numFmtId="164" fontId="7" fillId="0" borderId="4" xfId="2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7" fontId="7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4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7" fillId="0" borderId="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7" fillId="0" borderId="5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7" fillId="0" borderId="7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 readingOrder="1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 readingOrder="2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true" indent="0" shrinkToFit="false" readingOrder="2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right" vertical="bottom" textRotation="0" wrapText="false" indent="0" shrinkToFit="false" readingOrder="2"/>
      <protection locked="true" hidden="false"/>
    </xf>
    <xf numFmtId="164" fontId="7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8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5" xfId="2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7" fillId="0" borderId="5" xfId="0" applyFont="true" applyBorder="true" applyAlignment="true" applyProtection="false">
      <alignment horizontal="right" vertical="bottom" textRotation="0" wrapText="false" indent="0" shrinkToFit="false" readingOrder="2"/>
      <protection locked="true" hidden="false"/>
    </xf>
    <xf numFmtId="166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7" fillId="0" borderId="5" xfId="20" applyFont="true" applyBorder="true" applyAlignment="true" applyProtection="false">
      <alignment horizontal="left" vertical="bottom" textRotation="0" wrapText="false" indent="1" shrinkToFit="false" readingOrder="1"/>
      <protection locked="true" hidden="false"/>
    </xf>
    <xf numFmtId="169" fontId="7" fillId="0" borderId="5" xfId="2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9" fontId="7" fillId="0" borderId="5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7" fillId="0" borderId="5" xfId="20" applyFont="true" applyBorder="true" applyAlignment="true" applyProtection="false">
      <alignment horizontal="left" vertical="bottom" textRotation="0" wrapText="false" indent="2" shrinkToFit="false"/>
      <protection locked="true" hidden="false"/>
    </xf>
    <xf numFmtId="169" fontId="7" fillId="0" borderId="5" xfId="20" applyFont="true" applyBorder="true" applyAlignment="true" applyProtection="false">
      <alignment horizontal="left" vertical="bottom" textRotation="0" wrapText="false" indent="4" shrinkToFit="false"/>
      <protection locked="true" hidden="false"/>
    </xf>
    <xf numFmtId="169" fontId="7" fillId="0" borderId="5" xfId="20" applyFont="true" applyBorder="true" applyAlignment="true" applyProtection="false">
      <alignment horizontal="left" vertical="center" textRotation="0" wrapText="true" indent="4" shrinkToFit="false"/>
      <protection locked="true" hidden="false"/>
    </xf>
    <xf numFmtId="171" fontId="7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5" xfId="20" applyFont="true" applyBorder="true" applyAlignment="true" applyProtection="false">
      <alignment horizontal="left" vertical="bottom" textRotation="0" wrapText="false" indent="3" shrinkToFit="false"/>
      <protection locked="true" hidden="false"/>
    </xf>
    <xf numFmtId="164" fontId="7" fillId="0" borderId="5" xfId="0" applyFont="true" applyBorder="true" applyAlignment="true" applyProtection="false">
      <alignment horizontal="right" vertical="bottom" textRotation="0" wrapText="true" indent="0" shrinkToFit="false" readingOrder="2"/>
      <protection locked="true" hidden="false"/>
    </xf>
    <xf numFmtId="169" fontId="7" fillId="0" borderId="5" xfId="2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8" fillId="0" borderId="5" xfId="20" applyFont="true" applyBorder="true" applyAlignment="true" applyProtection="false">
      <alignment horizontal="left" vertical="bottom" textRotation="0" wrapText="false" indent="3" shrinkToFit="false"/>
      <protection locked="true" hidden="false"/>
    </xf>
    <xf numFmtId="169" fontId="8" fillId="0" borderId="5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13" fillId="0" borderId="5" xfId="20" applyFont="true" applyBorder="true" applyAlignment="true" applyProtection="false">
      <alignment horizontal="left" vertical="bottom" textRotation="0" wrapText="false" indent="2" shrinkToFit="false"/>
      <protection locked="true" hidden="false"/>
    </xf>
    <xf numFmtId="166" fontId="13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right" vertical="bottom" textRotation="0" wrapText="false" indent="0" shrinkToFit="false" readingOrder="2"/>
      <protection locked="true" hidden="false"/>
    </xf>
    <xf numFmtId="169" fontId="7" fillId="0" borderId="5" xfId="20" applyFont="true" applyBorder="true" applyAlignment="true" applyProtection="false">
      <alignment horizontal="left" vertical="bottom" textRotation="0" wrapText="true" indent="2" shrinkToFit="false" readingOrder="1"/>
      <protection locked="true" hidden="false"/>
    </xf>
    <xf numFmtId="164" fontId="7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7" fillId="0" borderId="5" xfId="20" applyFont="true" applyBorder="true" applyAlignment="true" applyProtection="false">
      <alignment horizontal="left" vertical="bottom" textRotation="0" wrapText="false" indent="2" shrinkToFit="false" readingOrder="2"/>
      <protection locked="true" hidden="false"/>
    </xf>
    <xf numFmtId="169" fontId="7" fillId="0" borderId="5" xfId="20" applyFont="true" applyBorder="true" applyAlignment="true" applyProtection="false">
      <alignment horizontal="left" vertical="center" textRotation="0" wrapText="true" indent="0" shrinkToFit="false" readingOrder="1"/>
      <protection locked="true" hidden="false"/>
    </xf>
    <xf numFmtId="164" fontId="7" fillId="0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8" fillId="0" borderId="5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8" fillId="0" borderId="5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 readingOrder="1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7" fillId="0" borderId="7" xfId="20" applyFont="true" applyBorder="true" applyAlignment="true" applyProtection="false">
      <alignment horizontal="left" vertical="bottom" textRotation="0" wrapText="false" indent="3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 readingOrder="2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bottom" textRotation="0" wrapText="true" indent="0" shrinkToFit="false" readingOrder="2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7" fillId="0" borderId="5" xfId="20" applyFont="true" applyBorder="true" applyAlignment="true" applyProtection="false">
      <alignment horizontal="left" vertical="center" textRotation="0" wrapText="false" indent="4" shrinkToFit="false"/>
      <protection locked="true" hidden="false"/>
    </xf>
    <xf numFmtId="164" fontId="7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right" vertical="bottom" textRotation="0" wrapText="true" indent="0" shrinkToFit="false" readingOrder="2"/>
      <protection locked="true" hidden="false"/>
    </xf>
    <xf numFmtId="164" fontId="7" fillId="0" borderId="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7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8" fillId="0" borderId="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8" fillId="0" borderId="4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right" vertical="bottom" textRotation="0" wrapText="true" indent="0" shrinkToFit="false" readingOrder="2"/>
      <protection locked="true" hidden="false"/>
    </xf>
    <xf numFmtId="169" fontId="7" fillId="0" borderId="4" xfId="20" applyFont="true" applyBorder="true" applyAlignment="true" applyProtection="false">
      <alignment horizontal="left" vertical="bottom" textRotation="0" wrapText="true" indent="0" shrinkToFit="false" readingOrder="1"/>
      <protection locked="true" hidden="false"/>
    </xf>
    <xf numFmtId="169" fontId="7" fillId="0" borderId="4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7" fillId="0" borderId="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3" fillId="0" borderId="4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7" fillId="0" borderId="4" xfId="20" applyFont="true" applyBorder="true" applyAlignment="true" applyProtection="false">
      <alignment horizontal="center" vertical="bottom" textRotation="0" wrapText="true" indent="0" shrinkToFit="false" readingOrder="2"/>
      <protection locked="true" hidden="false"/>
    </xf>
    <xf numFmtId="169" fontId="7" fillId="0" borderId="4" xfId="2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9" fontId="8" fillId="0" borderId="7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1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9" xfId="0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DMSDR1S-1962146-v1-IRAQ  Analysis of Balance of Payment for the Years (1988-2001)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D3:X2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4" min="4" style="0" width="42.71"/>
    <col collapsed="false" customWidth="true" hidden="false" outlineLevel="0" max="5" min="5" style="0" width="17"/>
    <col collapsed="false" customWidth="true" hidden="false" outlineLevel="0" max="6" min="6" style="0" width="14.7"/>
    <col collapsed="false" customWidth="true" hidden="false" outlineLevel="0" max="7" min="7" style="0" width="57.42"/>
    <col collapsed="false" customWidth="true" hidden="false" outlineLevel="0" max="8" min="8" style="0" width="9.42"/>
    <col collapsed="false" customWidth="true" hidden="false" outlineLevel="0" max="9" min="9" style="0" width="9.14"/>
    <col collapsed="false" customWidth="true" hidden="false" outlineLevel="0" max="10" min="10" style="0" width="47.86"/>
    <col collapsed="false" customWidth="true" hidden="false" outlineLevel="0" max="11" min="11" style="0" width="13.57"/>
    <col collapsed="false" customWidth="true" hidden="false" outlineLevel="0" max="12" min="12" style="0" width="12.29"/>
    <col collapsed="false" customWidth="true" hidden="false" outlineLevel="0" max="13" min="13" style="0" width="47.28"/>
    <col collapsed="false" customWidth="true" hidden="false" outlineLevel="0" max="14" min="14" style="0" width="9"/>
    <col collapsed="false" customWidth="true" hidden="false" outlineLevel="0" max="15" min="15" style="0" width="6.42"/>
    <col collapsed="false" customWidth="true" hidden="true" outlineLevel="0" max="16" min="16" style="0" width="2.29"/>
    <col collapsed="false" customWidth="true" hidden="false" outlineLevel="0" max="17" min="17" style="0" width="45.57"/>
    <col collapsed="false" customWidth="true" hidden="false" outlineLevel="0" max="18" min="18" style="0" width="11.42"/>
    <col collapsed="false" customWidth="true" hidden="false" outlineLevel="0" max="19" min="19" style="0" width="10.85"/>
    <col collapsed="false" customWidth="true" hidden="false" outlineLevel="0" max="20" min="20" style="0" width="55.57"/>
    <col collapsed="false" customWidth="true" hidden="false" outlineLevel="0" max="23" min="23" style="0" width="5.86"/>
    <col collapsed="false" customWidth="true" hidden="false" outlineLevel="0" max="24" min="24" style="0" width="46.57"/>
    <col collapsed="false" customWidth="true" hidden="false" outlineLevel="0" max="25" min="25" style="0" width="20.29"/>
    <col collapsed="false" customWidth="true" hidden="false" outlineLevel="0" max="26" min="26" style="0" width="42"/>
  </cols>
  <sheetData>
    <row r="3" customFormat="false" ht="15" hidden="false" customHeight="false" outlineLevel="0" collapsed="false">
      <c r="E3" s="1"/>
      <c r="F3" s="2" t="s">
        <v>0</v>
      </c>
    </row>
    <row r="4" customFormat="false" ht="15" hidden="false" customHeight="false" outlineLevel="0" collapsed="false">
      <c r="F4" s="3"/>
    </row>
    <row r="5" customFormat="false" ht="18.75" hidden="false" customHeight="true" outlineLevel="0" collapsed="false">
      <c r="D5" s="4" t="s">
        <v>1</v>
      </c>
      <c r="E5" s="4"/>
      <c r="F5" s="4"/>
      <c r="G5" s="4"/>
    </row>
    <row r="6" customFormat="false" ht="17.25" hidden="false" customHeight="true" outlineLevel="0" collapsed="false">
      <c r="D6" s="4" t="s">
        <v>2</v>
      </c>
      <c r="E6" s="4"/>
      <c r="F6" s="4"/>
      <c r="G6" s="4"/>
    </row>
    <row r="7" customFormat="false" ht="19.5" hidden="false" customHeight="true" outlineLevel="0" collapsed="false">
      <c r="D7" s="5" t="s">
        <v>3</v>
      </c>
      <c r="E7" s="6"/>
      <c r="F7" s="6"/>
      <c r="G7" s="7" t="s">
        <v>4</v>
      </c>
    </row>
    <row r="8" customFormat="false" ht="24.95" hidden="false" customHeight="true" outlineLevel="0" collapsed="false">
      <c r="D8" s="8" t="s">
        <v>5</v>
      </c>
      <c r="E8" s="9" t="s">
        <v>6</v>
      </c>
      <c r="F8" s="9" t="s">
        <v>7</v>
      </c>
      <c r="G8" s="10" t="s">
        <v>8</v>
      </c>
      <c r="X8" s="11"/>
    </row>
    <row r="9" customFormat="false" ht="24.95" hidden="false" customHeight="true" outlineLevel="0" collapsed="false">
      <c r="D9" s="12" t="s">
        <v>9</v>
      </c>
      <c r="E9" s="13" t="n">
        <f aca="false">E10+E30+E33+E40</f>
        <v>8794.6</v>
      </c>
      <c r="F9" s="14"/>
      <c r="G9" s="15" t="s">
        <v>10</v>
      </c>
    </row>
    <row r="10" customFormat="false" ht="24.95" hidden="false" customHeight="true" outlineLevel="0" collapsed="false">
      <c r="D10" s="16" t="s">
        <v>11</v>
      </c>
      <c r="E10" s="13" t="n">
        <f aca="false">E11-E19</f>
        <v>10061.1</v>
      </c>
      <c r="F10" s="13"/>
      <c r="G10" s="15" t="s">
        <v>12</v>
      </c>
      <c r="H10" s="17"/>
      <c r="I10" s="17"/>
      <c r="N10" s="17"/>
      <c r="P10" s="17"/>
      <c r="U10" s="17"/>
      <c r="W10" s="17"/>
    </row>
    <row r="11" customFormat="false" ht="24.95" hidden="false" customHeight="true" outlineLevel="0" collapsed="false">
      <c r="D11" s="18" t="s">
        <v>13</v>
      </c>
      <c r="E11" s="13" t="n">
        <f aca="false">E12+E15+E18</f>
        <v>14257.8</v>
      </c>
      <c r="F11" s="13"/>
      <c r="G11" s="19" t="s">
        <v>14</v>
      </c>
      <c r="H11" s="17"/>
      <c r="I11" s="17"/>
      <c r="N11" s="17"/>
      <c r="O11" s="17"/>
      <c r="P11" s="17"/>
      <c r="U11" s="17"/>
      <c r="V11" s="17"/>
      <c r="W11" s="17"/>
      <c r="X11" s="20"/>
    </row>
    <row r="12" customFormat="false" ht="24.95" hidden="false" customHeight="true" outlineLevel="0" collapsed="false">
      <c r="D12" s="21" t="s">
        <v>15</v>
      </c>
      <c r="E12" s="13" t="n">
        <f aca="false">E13+E14</f>
        <v>13161</v>
      </c>
      <c r="F12" s="13"/>
      <c r="G12" s="22" t="s">
        <v>16</v>
      </c>
      <c r="H12" s="17"/>
      <c r="I12" s="17"/>
      <c r="N12" s="17"/>
      <c r="O12" s="17"/>
      <c r="P12" s="17"/>
      <c r="U12" s="17"/>
      <c r="V12" s="17"/>
      <c r="W12" s="17"/>
    </row>
    <row r="13" customFormat="false" ht="24.95" hidden="false" customHeight="true" outlineLevel="0" collapsed="false">
      <c r="D13" s="21" t="s">
        <v>17</v>
      </c>
      <c r="E13" s="13" t="n">
        <v>13161</v>
      </c>
      <c r="F13" s="13"/>
      <c r="G13" s="22" t="s">
        <v>18</v>
      </c>
      <c r="H13" s="17"/>
      <c r="I13" s="17"/>
      <c r="N13" s="17"/>
      <c r="O13" s="17"/>
      <c r="P13" s="17"/>
      <c r="U13" s="17"/>
      <c r="V13" s="17"/>
      <c r="W13" s="17"/>
    </row>
    <row r="14" customFormat="false" ht="24.95" hidden="false" customHeight="true" outlineLevel="0" collapsed="false">
      <c r="D14" s="21" t="s">
        <v>19</v>
      </c>
      <c r="E14" s="13" t="n">
        <v>0</v>
      </c>
      <c r="F14" s="13"/>
      <c r="G14" s="22" t="s">
        <v>20</v>
      </c>
      <c r="H14" s="17"/>
      <c r="I14" s="17"/>
      <c r="N14" s="17"/>
      <c r="O14" s="17"/>
      <c r="P14" s="17"/>
      <c r="U14" s="17"/>
      <c r="V14" s="17"/>
      <c r="W14" s="17"/>
    </row>
    <row r="15" customFormat="false" ht="24.95" hidden="false" customHeight="true" outlineLevel="0" collapsed="false">
      <c r="D15" s="21" t="s">
        <v>21</v>
      </c>
      <c r="E15" s="13" t="n">
        <f aca="false">E16+E17</f>
        <v>1050.5</v>
      </c>
      <c r="F15" s="13"/>
      <c r="G15" s="22" t="s">
        <v>22</v>
      </c>
      <c r="H15" s="17"/>
      <c r="I15" s="17"/>
      <c r="N15" s="17"/>
      <c r="O15" s="17"/>
      <c r="P15" s="17"/>
      <c r="U15" s="17"/>
      <c r="V15" s="17"/>
      <c r="W15" s="17"/>
    </row>
    <row r="16" customFormat="false" ht="24.95" hidden="false" customHeight="true" outlineLevel="0" collapsed="false">
      <c r="D16" s="21" t="s">
        <v>23</v>
      </c>
      <c r="E16" s="13" t="n">
        <v>1047.6</v>
      </c>
      <c r="F16" s="13"/>
      <c r="G16" s="22" t="s">
        <v>24</v>
      </c>
      <c r="H16" s="17"/>
      <c r="I16" s="17"/>
      <c r="N16" s="17"/>
      <c r="O16" s="17"/>
      <c r="P16" s="17"/>
      <c r="U16" s="17"/>
      <c r="V16" s="17"/>
      <c r="W16" s="17"/>
    </row>
    <row r="17" customFormat="false" ht="24.95" hidden="false" customHeight="true" outlineLevel="0" collapsed="false">
      <c r="D17" s="21" t="s">
        <v>19</v>
      </c>
      <c r="E17" s="13" t="n">
        <v>2.9</v>
      </c>
      <c r="F17" s="13"/>
      <c r="G17" s="22" t="s">
        <v>20</v>
      </c>
      <c r="H17" s="17"/>
      <c r="I17" s="17"/>
      <c r="N17" s="17"/>
      <c r="O17" s="17"/>
      <c r="P17" s="17"/>
      <c r="U17" s="17"/>
      <c r="V17" s="17"/>
      <c r="W17" s="17"/>
    </row>
    <row r="18" customFormat="false" ht="24.95" hidden="false" customHeight="true" outlineLevel="0" collapsed="false">
      <c r="D18" s="23" t="s">
        <v>25</v>
      </c>
      <c r="E18" s="13" t="n">
        <v>46.3</v>
      </c>
      <c r="F18" s="13"/>
      <c r="G18" s="22" t="s">
        <v>26</v>
      </c>
      <c r="H18" s="17"/>
      <c r="I18" s="17"/>
      <c r="N18" s="17"/>
      <c r="O18" s="17"/>
      <c r="P18" s="17"/>
      <c r="U18" s="17"/>
      <c r="V18" s="17"/>
      <c r="W18" s="17"/>
    </row>
    <row r="19" customFormat="false" ht="24.95" hidden="false" customHeight="true" outlineLevel="0" collapsed="false">
      <c r="D19" s="18" t="s">
        <v>27</v>
      </c>
      <c r="E19" s="13" t="n">
        <f aca="false">E20+E26</f>
        <v>4196.7</v>
      </c>
      <c r="F19" s="13" t="n">
        <f aca="false">F20+F26</f>
        <v>4937.3</v>
      </c>
      <c r="G19" s="19" t="s">
        <v>28</v>
      </c>
      <c r="H19" s="17"/>
      <c r="I19" s="17"/>
      <c r="N19" s="17"/>
      <c r="O19" s="17"/>
      <c r="P19" s="17"/>
      <c r="U19" s="17"/>
      <c r="V19" s="17"/>
      <c r="W19" s="17"/>
    </row>
    <row r="20" customFormat="false" ht="24.95" hidden="false" customHeight="true" outlineLevel="0" collapsed="false">
      <c r="D20" s="24" t="s">
        <v>29</v>
      </c>
      <c r="E20" s="13" t="n">
        <f aca="false">E21+E22+E23+E24+E25</f>
        <v>1581.4</v>
      </c>
      <c r="F20" s="13" t="n">
        <f aca="false">F21+F22+F23+F24+F25</f>
        <v>1860.5</v>
      </c>
      <c r="G20" s="25" t="s">
        <v>30</v>
      </c>
      <c r="H20" s="17"/>
      <c r="I20" s="17"/>
      <c r="N20" s="17"/>
      <c r="O20" s="17"/>
      <c r="P20" s="17"/>
      <c r="U20" s="17"/>
      <c r="V20" s="26"/>
      <c r="W20" s="17"/>
    </row>
    <row r="21" customFormat="false" ht="24.95" hidden="false" customHeight="true" outlineLevel="0" collapsed="false">
      <c r="D21" s="27" t="s">
        <v>31</v>
      </c>
      <c r="E21" s="13" t="n">
        <v>483.7</v>
      </c>
      <c r="F21" s="13" t="n">
        <v>569.1</v>
      </c>
      <c r="G21" s="19" t="s">
        <v>32</v>
      </c>
      <c r="H21" s="17"/>
      <c r="I21" s="17"/>
      <c r="N21" s="17"/>
      <c r="O21" s="17"/>
      <c r="P21" s="17"/>
      <c r="U21" s="17"/>
      <c r="V21" s="26"/>
      <c r="W21" s="17"/>
    </row>
    <row r="22" customFormat="false" ht="24.95" hidden="false" customHeight="true" outlineLevel="0" collapsed="false">
      <c r="D22" s="27" t="s">
        <v>33</v>
      </c>
      <c r="E22" s="13" t="n">
        <v>367.1</v>
      </c>
      <c r="F22" s="13" t="n">
        <v>431.9</v>
      </c>
      <c r="G22" s="19" t="s">
        <v>34</v>
      </c>
      <c r="H22" s="17"/>
      <c r="I22" s="17"/>
      <c r="N22" s="17"/>
      <c r="O22" s="17"/>
      <c r="P22" s="17"/>
      <c r="U22" s="17"/>
      <c r="V22" s="17"/>
      <c r="W22" s="17"/>
    </row>
    <row r="23" customFormat="false" ht="24.95" hidden="false" customHeight="true" outlineLevel="0" collapsed="false">
      <c r="D23" s="24" t="s">
        <v>35</v>
      </c>
      <c r="E23" s="13" t="n">
        <v>598.7</v>
      </c>
      <c r="F23" s="13" t="n">
        <v>704.3</v>
      </c>
      <c r="G23" s="19" t="s">
        <v>36</v>
      </c>
      <c r="H23" s="17"/>
      <c r="I23" s="17"/>
      <c r="N23" s="17"/>
      <c r="O23" s="17"/>
      <c r="P23" s="17"/>
      <c r="U23" s="17"/>
      <c r="V23" s="17"/>
      <c r="W23" s="17"/>
    </row>
    <row r="24" customFormat="false" ht="24.95" hidden="false" customHeight="true" outlineLevel="0" collapsed="false">
      <c r="D24" s="24" t="s">
        <v>37</v>
      </c>
      <c r="E24" s="13" t="n">
        <v>129.9</v>
      </c>
      <c r="F24" s="13" t="n">
        <v>152.8</v>
      </c>
      <c r="G24" s="19" t="s">
        <v>38</v>
      </c>
      <c r="H24" s="17"/>
      <c r="I24" s="17"/>
      <c r="N24" s="17"/>
      <c r="O24" s="17"/>
      <c r="P24" s="17"/>
      <c r="U24" s="17"/>
      <c r="V24" s="17"/>
      <c r="W24" s="17"/>
    </row>
    <row r="25" customFormat="false" ht="24.95" hidden="false" customHeight="true" outlineLevel="0" collapsed="false">
      <c r="D25" s="24" t="s">
        <v>39</v>
      </c>
      <c r="E25" s="13" t="n">
        <v>2</v>
      </c>
      <c r="F25" s="13" t="n">
        <v>2.4</v>
      </c>
      <c r="G25" s="19" t="s">
        <v>40</v>
      </c>
      <c r="H25" s="17"/>
      <c r="I25" s="17"/>
      <c r="N25" s="17"/>
      <c r="O25" s="17"/>
      <c r="P25" s="17"/>
      <c r="U25" s="17"/>
      <c r="V25" s="26"/>
      <c r="W25" s="17"/>
    </row>
    <row r="26" customFormat="false" ht="24.95" hidden="false" customHeight="true" outlineLevel="0" collapsed="false">
      <c r="D26" s="24" t="s">
        <v>41</v>
      </c>
      <c r="E26" s="13" t="n">
        <f aca="false">E27+E28+E29</f>
        <v>2615.3</v>
      </c>
      <c r="F26" s="13" t="n">
        <f aca="false">F27+F28+F29</f>
        <v>3076.8</v>
      </c>
      <c r="G26" s="25" t="s">
        <v>42</v>
      </c>
      <c r="H26" s="17"/>
      <c r="I26" s="17"/>
      <c r="N26" s="17"/>
      <c r="O26" s="17"/>
      <c r="P26" s="17"/>
      <c r="U26" s="17"/>
      <c r="V26" s="17"/>
      <c r="W26" s="17"/>
    </row>
    <row r="27" customFormat="false" ht="24.95" hidden="false" customHeight="true" outlineLevel="0" collapsed="false">
      <c r="D27" s="28" t="s">
        <v>43</v>
      </c>
      <c r="E27" s="13" t="n">
        <v>653.8</v>
      </c>
      <c r="F27" s="13" t="n">
        <v>769.2</v>
      </c>
      <c r="G27" s="19" t="s">
        <v>44</v>
      </c>
      <c r="H27" s="17"/>
      <c r="I27" s="17"/>
      <c r="N27" s="17"/>
      <c r="O27" s="17"/>
      <c r="P27" s="17"/>
      <c r="U27" s="17"/>
      <c r="V27" s="17"/>
      <c r="W27" s="17"/>
    </row>
    <row r="28" customFormat="false" ht="24.95" hidden="false" customHeight="true" outlineLevel="0" collapsed="false">
      <c r="D28" s="28" t="s">
        <v>45</v>
      </c>
      <c r="E28" s="13" t="n">
        <v>1961.5</v>
      </c>
      <c r="F28" s="13" t="n">
        <v>2307.6</v>
      </c>
      <c r="G28" s="19" t="s">
        <v>46</v>
      </c>
      <c r="H28" s="17"/>
      <c r="I28" s="17"/>
      <c r="N28" s="17"/>
      <c r="O28" s="17"/>
      <c r="P28" s="17"/>
      <c r="U28" s="17"/>
      <c r="V28" s="26"/>
      <c r="W28" s="17"/>
    </row>
    <row r="29" customFormat="false" ht="24.95" hidden="false" customHeight="true" outlineLevel="0" collapsed="false">
      <c r="D29" s="28" t="s">
        <v>47</v>
      </c>
      <c r="E29" s="13" t="n">
        <v>0</v>
      </c>
      <c r="F29" s="13" t="n">
        <v>0</v>
      </c>
      <c r="G29" s="19" t="s">
        <v>48</v>
      </c>
      <c r="H29" s="17"/>
      <c r="I29" s="17"/>
      <c r="N29" s="17"/>
      <c r="O29" s="17"/>
      <c r="P29" s="17"/>
      <c r="U29" s="17"/>
      <c r="V29" s="26"/>
      <c r="W29" s="17"/>
    </row>
    <row r="30" customFormat="false" ht="24.95" hidden="false" customHeight="true" outlineLevel="0" collapsed="false">
      <c r="D30" s="16" t="s">
        <v>49</v>
      </c>
      <c r="E30" s="13" t="n">
        <f aca="false">E31-E32</f>
        <v>-807</v>
      </c>
      <c r="F30" s="13"/>
      <c r="G30" s="15" t="s">
        <v>50</v>
      </c>
      <c r="H30" s="17"/>
      <c r="I30" s="17"/>
      <c r="N30" s="17"/>
      <c r="O30" s="17"/>
      <c r="P30" s="17"/>
      <c r="U30" s="17"/>
      <c r="V30" s="17"/>
      <c r="W30" s="17"/>
    </row>
    <row r="31" customFormat="false" ht="24.95" hidden="false" customHeight="true" outlineLevel="0" collapsed="false">
      <c r="D31" s="18" t="s">
        <v>51</v>
      </c>
      <c r="E31" s="13" t="n">
        <v>1240.8</v>
      </c>
      <c r="F31" s="13"/>
      <c r="G31" s="19" t="s">
        <v>52</v>
      </c>
      <c r="H31" s="17"/>
      <c r="I31" s="17"/>
      <c r="N31" s="17"/>
      <c r="O31" s="17"/>
      <c r="P31" s="17"/>
      <c r="U31" s="17"/>
      <c r="V31" s="17"/>
      <c r="W31" s="17"/>
    </row>
    <row r="32" customFormat="false" ht="24.95" hidden="false" customHeight="true" outlineLevel="0" collapsed="false">
      <c r="D32" s="18" t="s">
        <v>53</v>
      </c>
      <c r="E32" s="13" t="n">
        <v>2047.8</v>
      </c>
      <c r="F32" s="13"/>
      <c r="G32" s="29" t="s">
        <v>54</v>
      </c>
      <c r="H32" s="17" t="n">
        <v>5374</v>
      </c>
      <c r="I32" s="17"/>
      <c r="N32" s="17"/>
      <c r="O32" s="17"/>
      <c r="P32" s="17"/>
      <c r="U32" s="17"/>
      <c r="V32" s="17"/>
      <c r="W32" s="17"/>
    </row>
    <row r="33" customFormat="false" ht="24.95" hidden="false" customHeight="true" outlineLevel="0" collapsed="false">
      <c r="D33" s="16" t="s">
        <v>55</v>
      </c>
      <c r="E33" s="13" t="n">
        <f aca="false">E34+E35</f>
        <v>-239.9</v>
      </c>
      <c r="F33" s="13"/>
      <c r="G33" s="15" t="s">
        <v>56</v>
      </c>
      <c r="H33" s="17"/>
      <c r="I33" s="17"/>
      <c r="N33" s="17"/>
      <c r="O33" s="17"/>
      <c r="P33" s="17"/>
      <c r="U33" s="17"/>
      <c r="V33" s="17"/>
      <c r="W33" s="17"/>
    </row>
    <row r="34" customFormat="false" ht="24.95" hidden="false" customHeight="true" outlineLevel="0" collapsed="false">
      <c r="D34" s="30" t="s">
        <v>57</v>
      </c>
      <c r="E34" s="13" t="n">
        <v>3.4</v>
      </c>
      <c r="F34" s="13"/>
      <c r="G34" s="31" t="s">
        <v>58</v>
      </c>
      <c r="H34" s="17"/>
      <c r="I34" s="17"/>
      <c r="N34" s="17"/>
      <c r="O34" s="17"/>
      <c r="P34" s="17"/>
      <c r="U34" s="17"/>
      <c r="V34" s="17"/>
      <c r="W34" s="17"/>
    </row>
    <row r="35" customFormat="false" ht="24.95" hidden="false" customHeight="true" outlineLevel="0" collapsed="false">
      <c r="D35" s="30" t="s">
        <v>59</v>
      </c>
      <c r="E35" s="13" t="n">
        <f aca="false">E36-E37</f>
        <v>-243.3</v>
      </c>
      <c r="F35" s="13"/>
      <c r="G35" s="31" t="s">
        <v>60</v>
      </c>
      <c r="H35" s="17"/>
      <c r="I35" s="17"/>
      <c r="N35" s="17"/>
      <c r="O35" s="17"/>
      <c r="P35" s="17"/>
      <c r="U35" s="17"/>
      <c r="V35" s="17"/>
      <c r="W35" s="17"/>
    </row>
    <row r="36" customFormat="false" ht="24.95" hidden="false" customHeight="true" outlineLevel="0" collapsed="false">
      <c r="D36" s="32" t="s">
        <v>61</v>
      </c>
      <c r="E36" s="13" t="n">
        <v>130.3</v>
      </c>
      <c r="F36" s="13"/>
      <c r="G36" s="31" t="s">
        <v>62</v>
      </c>
      <c r="H36" s="17"/>
      <c r="I36" s="17"/>
      <c r="N36" s="17"/>
      <c r="O36" s="17"/>
      <c r="P36" s="17"/>
      <c r="U36" s="17"/>
      <c r="V36" s="17"/>
      <c r="W36" s="17"/>
    </row>
    <row r="37" customFormat="false" ht="24.95" hidden="false" customHeight="true" outlineLevel="0" collapsed="false">
      <c r="D37" s="32" t="s">
        <v>63</v>
      </c>
      <c r="E37" s="13" t="n">
        <f aca="false">E38+E39</f>
        <v>373.6</v>
      </c>
      <c r="F37" s="13"/>
      <c r="G37" s="31" t="s">
        <v>64</v>
      </c>
      <c r="H37" s="17"/>
      <c r="I37" s="17"/>
      <c r="N37" s="17"/>
      <c r="O37" s="17"/>
      <c r="P37" s="17"/>
      <c r="U37" s="17"/>
      <c r="V37" s="17"/>
      <c r="W37" s="17"/>
    </row>
    <row r="38" customFormat="false" ht="24.95" hidden="false" customHeight="true" outlineLevel="0" collapsed="false">
      <c r="D38" s="33" t="s">
        <v>65</v>
      </c>
      <c r="E38" s="13" t="n">
        <v>0</v>
      </c>
      <c r="F38" s="13"/>
      <c r="G38" s="25" t="s">
        <v>66</v>
      </c>
      <c r="H38" s="17"/>
      <c r="I38" s="17"/>
      <c r="N38" s="17"/>
      <c r="O38" s="17"/>
      <c r="P38" s="17"/>
      <c r="U38" s="17"/>
      <c r="V38" s="17"/>
      <c r="W38" s="17"/>
    </row>
    <row r="39" customFormat="false" ht="24.95" hidden="false" customHeight="true" outlineLevel="0" collapsed="false">
      <c r="D39" s="33" t="s">
        <v>67</v>
      </c>
      <c r="E39" s="13" t="n">
        <v>373.6</v>
      </c>
      <c r="F39" s="13"/>
      <c r="G39" s="25" t="s">
        <v>68</v>
      </c>
      <c r="H39" s="17"/>
      <c r="I39" s="17"/>
      <c r="N39" s="17"/>
      <c r="O39" s="17"/>
      <c r="P39" s="17"/>
      <c r="U39" s="17"/>
      <c r="V39" s="17"/>
      <c r="W39" s="17"/>
    </row>
    <row r="40" customFormat="false" ht="24.95" hidden="false" customHeight="true" outlineLevel="0" collapsed="false">
      <c r="D40" s="16" t="s">
        <v>69</v>
      </c>
      <c r="E40" s="13" t="n">
        <f aca="false">E41+E42</f>
        <v>-219.6</v>
      </c>
      <c r="F40" s="13"/>
      <c r="G40" s="15" t="s">
        <v>70</v>
      </c>
      <c r="H40" s="17"/>
      <c r="I40" s="17"/>
      <c r="N40" s="17"/>
      <c r="O40" s="17"/>
      <c r="P40" s="17"/>
      <c r="U40" s="17"/>
      <c r="V40" s="17"/>
      <c r="W40" s="17"/>
    </row>
    <row r="41" customFormat="false" ht="24.95" hidden="false" customHeight="true" outlineLevel="0" collapsed="false">
      <c r="D41" s="34" t="s">
        <v>71</v>
      </c>
      <c r="E41" s="13" t="n">
        <v>-29.2</v>
      </c>
      <c r="F41" s="13"/>
      <c r="G41" s="19" t="s">
        <v>72</v>
      </c>
      <c r="H41" s="17"/>
      <c r="I41" s="17"/>
      <c r="N41" s="17"/>
      <c r="O41" s="17"/>
      <c r="P41" s="17"/>
      <c r="U41" s="17"/>
      <c r="V41" s="17"/>
      <c r="W41" s="17"/>
    </row>
    <row r="42" customFormat="false" ht="24.95" hidden="false" customHeight="true" outlineLevel="0" collapsed="false">
      <c r="D42" s="30" t="s">
        <v>73</v>
      </c>
      <c r="E42" s="13" t="n">
        <f aca="false">E43-E46</f>
        <v>-190.4</v>
      </c>
      <c r="F42" s="13"/>
      <c r="G42" s="19" t="s">
        <v>74</v>
      </c>
      <c r="H42" s="17"/>
      <c r="I42" s="17"/>
      <c r="N42" s="17"/>
      <c r="O42" s="17"/>
      <c r="P42" s="17"/>
      <c r="U42" s="17"/>
      <c r="V42" s="17"/>
      <c r="W42" s="17"/>
    </row>
    <row r="43" customFormat="false" ht="24.95" hidden="false" customHeight="true" outlineLevel="0" collapsed="false">
      <c r="D43" s="32" t="s">
        <v>75</v>
      </c>
      <c r="E43" s="13" t="n">
        <f aca="false">E44+E45</f>
        <v>146.3</v>
      </c>
      <c r="F43" s="13"/>
      <c r="G43" s="19" t="s">
        <v>76</v>
      </c>
      <c r="H43" s="17"/>
      <c r="I43" s="17"/>
      <c r="N43" s="17"/>
      <c r="O43" s="17"/>
      <c r="P43" s="17"/>
      <c r="U43" s="17"/>
      <c r="V43" s="17"/>
      <c r="W43" s="17"/>
    </row>
    <row r="44" customFormat="false" ht="24.95" hidden="false" customHeight="true" outlineLevel="0" collapsed="false">
      <c r="D44" s="35" t="s">
        <v>77</v>
      </c>
      <c r="E44" s="13" t="n">
        <v>143.9</v>
      </c>
      <c r="F44" s="13"/>
      <c r="G44" s="31" t="s">
        <v>78</v>
      </c>
      <c r="H44" s="17"/>
      <c r="I44" s="17"/>
      <c r="N44" s="17"/>
      <c r="O44" s="17"/>
      <c r="P44" s="17"/>
      <c r="U44" s="17"/>
      <c r="V44" s="17"/>
      <c r="W44" s="17"/>
    </row>
    <row r="45" customFormat="false" ht="24.95" hidden="false" customHeight="true" outlineLevel="0" collapsed="false">
      <c r="D45" s="36" t="s">
        <v>79</v>
      </c>
      <c r="E45" s="13" t="n">
        <v>2.4</v>
      </c>
      <c r="F45" s="13"/>
      <c r="G45" s="25" t="s">
        <v>80</v>
      </c>
      <c r="H45" s="17"/>
      <c r="I45" s="17"/>
      <c r="N45" s="17"/>
      <c r="O45" s="17"/>
      <c r="P45" s="17"/>
      <c r="U45" s="17"/>
      <c r="V45" s="17"/>
      <c r="W45" s="17"/>
    </row>
    <row r="46" customFormat="false" ht="24.95" hidden="false" customHeight="true" outlineLevel="0" collapsed="false">
      <c r="D46" s="32" t="s">
        <v>81</v>
      </c>
      <c r="E46" s="13" t="n">
        <f aca="false">E47+E48</f>
        <v>336.7</v>
      </c>
      <c r="F46" s="13"/>
      <c r="G46" s="19" t="s">
        <v>82</v>
      </c>
      <c r="H46" s="17"/>
      <c r="I46" s="17"/>
      <c r="N46" s="17"/>
      <c r="O46" s="17"/>
      <c r="P46" s="17"/>
      <c r="U46" s="17"/>
      <c r="V46" s="17"/>
      <c r="W46" s="17"/>
    </row>
    <row r="47" customFormat="false" ht="24.95" hidden="false" customHeight="true" outlineLevel="0" collapsed="false">
      <c r="D47" s="35" t="s">
        <v>83</v>
      </c>
      <c r="E47" s="13" t="n">
        <v>0</v>
      </c>
      <c r="F47" s="13"/>
      <c r="G47" s="31" t="s">
        <v>84</v>
      </c>
      <c r="H47" s="17"/>
      <c r="I47" s="17"/>
      <c r="N47" s="17"/>
      <c r="O47" s="17"/>
      <c r="P47" s="17"/>
      <c r="U47" s="17"/>
      <c r="V47" s="17"/>
      <c r="W47" s="17"/>
    </row>
    <row r="48" customFormat="false" ht="24.95" hidden="false" customHeight="true" outlineLevel="0" collapsed="false">
      <c r="D48" s="37" t="s">
        <v>85</v>
      </c>
      <c r="E48" s="38" t="n">
        <f aca="false">E49+E50</f>
        <v>336.7</v>
      </c>
      <c r="F48" s="13"/>
      <c r="G48" s="25" t="s">
        <v>86</v>
      </c>
      <c r="H48" s="17"/>
      <c r="I48" s="17"/>
      <c r="N48" s="17"/>
      <c r="O48" s="17"/>
      <c r="P48" s="17"/>
      <c r="U48" s="17"/>
      <c r="V48" s="17"/>
      <c r="W48" s="17"/>
    </row>
    <row r="49" customFormat="false" ht="24.95" hidden="false" customHeight="true" outlineLevel="0" collapsed="false">
      <c r="D49" s="24" t="s">
        <v>87</v>
      </c>
      <c r="E49" s="13" t="n">
        <v>323.8</v>
      </c>
      <c r="F49" s="13"/>
      <c r="G49" s="19" t="s">
        <v>88</v>
      </c>
      <c r="H49" s="17"/>
      <c r="I49" s="17"/>
      <c r="N49" s="17"/>
      <c r="O49" s="17"/>
      <c r="P49" s="17"/>
      <c r="U49" s="17"/>
      <c r="V49" s="17"/>
      <c r="W49" s="17"/>
    </row>
    <row r="50" customFormat="false" ht="24.95" hidden="false" customHeight="true" outlineLevel="0" collapsed="false">
      <c r="D50" s="39" t="s">
        <v>89</v>
      </c>
      <c r="E50" s="40" t="n">
        <v>12.9</v>
      </c>
      <c r="F50" s="40"/>
      <c r="G50" s="41" t="s">
        <v>90</v>
      </c>
      <c r="H50" s="17"/>
      <c r="I50" s="17"/>
      <c r="N50" s="17"/>
      <c r="O50" s="17"/>
      <c r="P50" s="17"/>
      <c r="U50" s="17"/>
      <c r="V50" s="17"/>
      <c r="W50" s="17"/>
    </row>
    <row r="51" customFormat="false" ht="15" hidden="false" customHeight="false" outlineLevel="0" collapsed="false">
      <c r="D51" s="42" t="s">
        <v>91</v>
      </c>
      <c r="E51" s="43"/>
      <c r="F51" s="43"/>
      <c r="G51" s="44" t="s">
        <v>92</v>
      </c>
      <c r="H51" s="17"/>
      <c r="I51" s="17"/>
      <c r="N51" s="17"/>
      <c r="O51" s="17"/>
      <c r="P51" s="17"/>
      <c r="U51" s="17"/>
      <c r="V51" s="17"/>
      <c r="W51" s="17"/>
    </row>
    <row r="52" customFormat="false" ht="27.95" hidden="false" customHeight="true" outlineLevel="0" collapsed="false">
      <c r="D52" s="45" t="s">
        <v>93</v>
      </c>
      <c r="E52" s="46"/>
      <c r="F52" s="43"/>
      <c r="G52" s="47" t="s">
        <v>94</v>
      </c>
      <c r="H52" s="17"/>
      <c r="I52" s="17"/>
      <c r="N52" s="17"/>
      <c r="O52" s="17"/>
      <c r="P52" s="17"/>
      <c r="U52" s="17"/>
      <c r="V52" s="17"/>
      <c r="W52" s="17"/>
      <c r="X52" s="0" t="n">
        <v>1873.3</v>
      </c>
    </row>
    <row r="53" customFormat="false" ht="18" hidden="false" customHeight="true" outlineLevel="0" collapsed="false">
      <c r="D53" s="48" t="s">
        <v>95</v>
      </c>
      <c r="E53" s="43"/>
      <c r="F53" s="43"/>
      <c r="G53" s="43" t="s">
        <v>96</v>
      </c>
      <c r="H53" s="17"/>
      <c r="I53" s="17"/>
      <c r="N53" s="17"/>
      <c r="O53" s="17"/>
      <c r="P53" s="17"/>
      <c r="U53" s="17"/>
      <c r="V53" s="17"/>
      <c r="W53" s="17"/>
      <c r="X53" s="0" t="n">
        <v>2220.9</v>
      </c>
    </row>
    <row r="54" customFormat="false" ht="15" hidden="false" customHeight="false" outlineLevel="0" collapsed="false">
      <c r="D54" s="17"/>
      <c r="E54" s="17"/>
      <c r="F54" s="17"/>
      <c r="G54" s="17"/>
      <c r="H54" s="17"/>
      <c r="I54" s="17"/>
      <c r="N54" s="17"/>
      <c r="O54" s="17"/>
      <c r="P54" s="17"/>
      <c r="U54" s="17"/>
      <c r="V54" s="17"/>
      <c r="W54" s="17"/>
      <c r="X54" s="0" t="n">
        <v>2215.1</v>
      </c>
    </row>
    <row r="55" customFormat="false" ht="17.25" hidden="false" customHeight="true" outlineLevel="0" collapsed="false">
      <c r="D55" s="49" t="s">
        <v>97</v>
      </c>
      <c r="E55" s="49"/>
      <c r="F55" s="49"/>
      <c r="G55" s="49"/>
      <c r="H55" s="50"/>
      <c r="I55" s="17"/>
      <c r="N55" s="17"/>
      <c r="O55" s="17"/>
      <c r="P55" s="17"/>
      <c r="U55" s="17"/>
      <c r="V55" s="17"/>
      <c r="W55" s="17"/>
      <c r="X55" s="0" t="n">
        <v>2411.4</v>
      </c>
    </row>
    <row r="56" customFormat="false" ht="21" hidden="false" customHeight="true" outlineLevel="0" collapsed="false">
      <c r="D56" s="49" t="s">
        <v>98</v>
      </c>
      <c r="E56" s="49"/>
      <c r="F56" s="49"/>
      <c r="G56" s="49"/>
      <c r="H56" s="50"/>
      <c r="I56" s="17"/>
      <c r="N56" s="17"/>
      <c r="O56" s="17"/>
      <c r="P56" s="17"/>
      <c r="U56" s="17"/>
      <c r="V56" s="17"/>
      <c r="W56" s="17"/>
      <c r="X56" s="11" t="n">
        <f aca="false">X55+X54+X53+X52</f>
        <v>8720.7</v>
      </c>
    </row>
    <row r="57" customFormat="false" ht="18.75" hidden="false" customHeight="true" outlineLevel="0" collapsed="false">
      <c r="D57" s="51" t="s">
        <v>99</v>
      </c>
      <c r="E57" s="52"/>
      <c r="F57" s="52"/>
      <c r="G57" s="43" t="s">
        <v>4</v>
      </c>
      <c r="H57" s="17"/>
      <c r="I57" s="17"/>
      <c r="N57" s="17"/>
      <c r="O57" s="17"/>
      <c r="P57" s="17"/>
      <c r="U57" s="17"/>
      <c r="V57" s="17"/>
      <c r="W57" s="17"/>
    </row>
    <row r="58" customFormat="false" ht="20.1" hidden="false" customHeight="true" outlineLevel="0" collapsed="false">
      <c r="D58" s="53" t="s">
        <v>5</v>
      </c>
      <c r="E58" s="54" t="s">
        <v>6</v>
      </c>
      <c r="F58" s="54" t="s">
        <v>7</v>
      </c>
      <c r="G58" s="55" t="s">
        <v>100</v>
      </c>
      <c r="H58" s="17"/>
      <c r="I58" s="17"/>
      <c r="N58" s="17"/>
      <c r="O58" s="17"/>
      <c r="P58" s="17"/>
      <c r="U58" s="17"/>
      <c r="V58" s="17"/>
      <c r="W58" s="17"/>
    </row>
    <row r="59" customFormat="false" ht="20.1" hidden="false" customHeight="true" outlineLevel="0" collapsed="false">
      <c r="D59" s="53" t="s">
        <v>101</v>
      </c>
      <c r="E59" s="13" t="n">
        <f aca="false">E60-E61</f>
        <v>-1.1</v>
      </c>
      <c r="F59" s="56"/>
      <c r="G59" s="57" t="s">
        <v>102</v>
      </c>
      <c r="H59" s="17"/>
      <c r="I59" s="17"/>
      <c r="N59" s="17"/>
      <c r="O59" s="17"/>
      <c r="P59" s="17"/>
      <c r="U59" s="17"/>
      <c r="V59" s="17"/>
      <c r="W59" s="17"/>
    </row>
    <row r="60" customFormat="false" ht="20.1" hidden="false" customHeight="true" outlineLevel="0" collapsed="false">
      <c r="D60" s="58" t="s">
        <v>103</v>
      </c>
      <c r="E60" s="13" t="n">
        <v>0.1</v>
      </c>
      <c r="F60" s="56"/>
      <c r="G60" s="59" t="s">
        <v>104</v>
      </c>
      <c r="H60" s="17"/>
      <c r="I60" s="17"/>
      <c r="N60" s="17"/>
      <c r="O60" s="17"/>
      <c r="P60" s="17"/>
      <c r="U60" s="17"/>
      <c r="V60" s="17"/>
      <c r="W60" s="17"/>
    </row>
    <row r="61" customFormat="false" ht="20.1" hidden="false" customHeight="true" outlineLevel="0" collapsed="false">
      <c r="D61" s="58" t="s">
        <v>105</v>
      </c>
      <c r="E61" s="13" t="n">
        <v>1.2</v>
      </c>
      <c r="F61" s="56"/>
      <c r="G61" s="60" t="s">
        <v>106</v>
      </c>
      <c r="H61" s="17"/>
      <c r="I61" s="17"/>
      <c r="N61" s="17"/>
      <c r="O61" s="17"/>
      <c r="P61" s="17"/>
      <c r="U61" s="17"/>
      <c r="V61" s="17"/>
      <c r="W61" s="17"/>
    </row>
    <row r="62" customFormat="false" ht="20.1" hidden="false" customHeight="true" outlineLevel="0" collapsed="false">
      <c r="D62" s="61" t="s">
        <v>107</v>
      </c>
      <c r="E62" s="13" t="n">
        <f aca="false">E63+E66+E81+E97</f>
        <v>8077.7</v>
      </c>
      <c r="F62" s="56"/>
      <c r="G62" s="57" t="s">
        <v>108</v>
      </c>
      <c r="H62" s="17"/>
      <c r="I62" s="17"/>
      <c r="N62" s="17"/>
      <c r="O62" s="17"/>
      <c r="P62" s="17"/>
      <c r="U62" s="17"/>
      <c r="V62" s="17"/>
      <c r="W62" s="17"/>
    </row>
    <row r="63" customFormat="false" ht="20.1" hidden="false" customHeight="true" outlineLevel="0" collapsed="false">
      <c r="D63" s="62" t="s">
        <v>109</v>
      </c>
      <c r="E63" s="13" t="n">
        <f aca="false">E64-E65</f>
        <v>600.7</v>
      </c>
      <c r="F63" s="56"/>
      <c r="G63" s="57" t="s">
        <v>110</v>
      </c>
      <c r="H63" s="17"/>
      <c r="I63" s="17"/>
      <c r="N63" s="17"/>
      <c r="O63" s="17"/>
      <c r="P63" s="17"/>
      <c r="U63" s="17"/>
      <c r="V63" s="17"/>
      <c r="W63" s="17"/>
    </row>
    <row r="64" customFormat="false" ht="20.1" hidden="false" customHeight="true" outlineLevel="0" collapsed="false">
      <c r="D64" s="58" t="s">
        <v>111</v>
      </c>
      <c r="E64" s="13" t="n">
        <v>33.1</v>
      </c>
      <c r="F64" s="56"/>
      <c r="G64" s="63" t="s">
        <v>112</v>
      </c>
      <c r="H64" s="17"/>
      <c r="I64" s="17"/>
      <c r="N64" s="17"/>
      <c r="O64" s="17"/>
      <c r="P64" s="17"/>
      <c r="U64" s="17"/>
      <c r="V64" s="17"/>
      <c r="W64" s="17"/>
    </row>
    <row r="65" customFormat="false" ht="20.1" hidden="false" customHeight="true" outlineLevel="0" collapsed="false">
      <c r="D65" s="58" t="s">
        <v>113</v>
      </c>
      <c r="E65" s="64" t="n">
        <v>-567.6</v>
      </c>
      <c r="F65" s="56"/>
      <c r="G65" s="63" t="s">
        <v>114</v>
      </c>
      <c r="H65" s="17"/>
      <c r="I65" s="17"/>
      <c r="N65" s="17"/>
      <c r="O65" s="17"/>
      <c r="P65" s="17"/>
      <c r="U65" s="17"/>
      <c r="V65" s="17"/>
      <c r="W65" s="17"/>
    </row>
    <row r="66" customFormat="false" ht="20.1" hidden="false" customHeight="true" outlineLevel="0" collapsed="false">
      <c r="D66" s="62" t="s">
        <v>115</v>
      </c>
      <c r="E66" s="65" t="n">
        <f aca="false">E67-E74</f>
        <v>-10.6000000000002</v>
      </c>
      <c r="F66" s="56"/>
      <c r="G66" s="57" t="s">
        <v>116</v>
      </c>
      <c r="H66" s="17"/>
      <c r="I66" s="17"/>
      <c r="N66" s="17"/>
      <c r="O66" s="17"/>
      <c r="P66" s="17"/>
      <c r="U66" s="17"/>
      <c r="V66" s="17"/>
      <c r="W66" s="17"/>
    </row>
    <row r="67" customFormat="false" ht="20.1" hidden="false" customHeight="true" outlineLevel="0" collapsed="false">
      <c r="D67" s="66" t="s">
        <v>117</v>
      </c>
      <c r="E67" s="65" t="n">
        <f aca="false">E68+E71</f>
        <v>-9.80000000000018</v>
      </c>
      <c r="F67" s="56"/>
      <c r="G67" s="63" t="s">
        <v>118</v>
      </c>
      <c r="H67" s="17"/>
      <c r="I67" s="17"/>
      <c r="N67" s="17"/>
      <c r="O67" s="17"/>
      <c r="P67" s="17"/>
      <c r="U67" s="17"/>
      <c r="V67" s="17"/>
      <c r="W67" s="17"/>
    </row>
    <row r="68" customFormat="false" ht="20.1" hidden="false" customHeight="true" outlineLevel="0" collapsed="false">
      <c r="D68" s="67" t="s">
        <v>119</v>
      </c>
      <c r="E68" s="65" t="n">
        <f aca="false">E69-E70</f>
        <v>-9.80000000000018</v>
      </c>
      <c r="F68" s="56"/>
      <c r="G68" s="63" t="s">
        <v>120</v>
      </c>
      <c r="H68" s="17"/>
      <c r="I68" s="17"/>
      <c r="N68" s="17"/>
      <c r="O68" s="17"/>
      <c r="P68" s="17"/>
      <c r="U68" s="17"/>
      <c r="V68" s="17"/>
      <c r="W68" s="17"/>
    </row>
    <row r="69" customFormat="false" ht="20.1" hidden="false" customHeight="true" outlineLevel="0" collapsed="false">
      <c r="D69" s="67" t="s">
        <v>121</v>
      </c>
      <c r="E69" s="65" t="n">
        <v>2956.6</v>
      </c>
      <c r="F69" s="56"/>
      <c r="G69" s="63" t="s">
        <v>122</v>
      </c>
      <c r="H69" s="17"/>
      <c r="I69" s="17"/>
      <c r="N69" s="17"/>
      <c r="O69" s="17"/>
      <c r="P69" s="17"/>
      <c r="U69" s="17"/>
      <c r="V69" s="17"/>
      <c r="W69" s="17"/>
    </row>
    <row r="70" customFormat="false" ht="20.1" hidden="false" customHeight="true" outlineLevel="0" collapsed="false">
      <c r="D70" s="67" t="s">
        <v>123</v>
      </c>
      <c r="E70" s="65" t="n">
        <v>2966.4</v>
      </c>
      <c r="F70" s="56"/>
      <c r="G70" s="63" t="s">
        <v>124</v>
      </c>
      <c r="H70" s="17"/>
      <c r="I70" s="17"/>
      <c r="N70" s="17"/>
      <c r="O70" s="17"/>
      <c r="P70" s="17"/>
      <c r="U70" s="17"/>
      <c r="V70" s="17"/>
      <c r="W70" s="17"/>
    </row>
    <row r="71" customFormat="false" ht="20.1" hidden="false" customHeight="true" outlineLevel="0" collapsed="false">
      <c r="D71" s="67" t="s">
        <v>125</v>
      </c>
      <c r="E71" s="65" t="n">
        <f aca="false">E72-E73</f>
        <v>0</v>
      </c>
      <c r="F71" s="56"/>
      <c r="G71" s="63" t="s">
        <v>126</v>
      </c>
      <c r="H71" s="17"/>
      <c r="I71" s="17"/>
      <c r="N71" s="17"/>
      <c r="O71" s="17"/>
      <c r="P71" s="17"/>
      <c r="U71" s="17"/>
      <c r="V71" s="17"/>
      <c r="W71" s="17"/>
    </row>
    <row r="72" customFormat="false" ht="20.1" hidden="false" customHeight="true" outlineLevel="0" collapsed="false">
      <c r="D72" s="67" t="s">
        <v>127</v>
      </c>
      <c r="E72" s="65" t="n">
        <v>0</v>
      </c>
      <c r="F72" s="56"/>
      <c r="G72" s="63" t="s">
        <v>122</v>
      </c>
      <c r="H72" s="17"/>
      <c r="I72" s="17"/>
      <c r="N72" s="17"/>
      <c r="O72" s="17"/>
      <c r="P72" s="17"/>
      <c r="U72" s="17"/>
      <c r="V72" s="17"/>
      <c r="W72" s="17"/>
    </row>
    <row r="73" customFormat="false" ht="20.1" hidden="false" customHeight="true" outlineLevel="0" collapsed="false">
      <c r="D73" s="67" t="s">
        <v>128</v>
      </c>
      <c r="E73" s="65" t="n">
        <v>0</v>
      </c>
      <c r="F73" s="56"/>
      <c r="G73" s="63" t="s">
        <v>124</v>
      </c>
      <c r="H73" s="17"/>
      <c r="I73" s="17"/>
      <c r="N73" s="17"/>
      <c r="O73" s="17"/>
      <c r="P73" s="17"/>
      <c r="U73" s="17"/>
      <c r="V73" s="17"/>
      <c r="W73" s="17"/>
    </row>
    <row r="74" customFormat="false" ht="20.1" hidden="false" customHeight="true" outlineLevel="0" collapsed="false">
      <c r="D74" s="66" t="s">
        <v>129</v>
      </c>
      <c r="E74" s="65" t="n">
        <f aca="false">E75+E78</f>
        <v>0.8</v>
      </c>
      <c r="F74" s="56"/>
      <c r="G74" s="60" t="s">
        <v>130</v>
      </c>
      <c r="H74" s="17"/>
      <c r="I74" s="17"/>
      <c r="N74" s="17"/>
      <c r="O74" s="17"/>
      <c r="P74" s="17"/>
      <c r="U74" s="17"/>
      <c r="V74" s="17"/>
      <c r="W74" s="17"/>
    </row>
    <row r="75" customFormat="false" ht="20.1" hidden="false" customHeight="true" outlineLevel="0" collapsed="false">
      <c r="D75" s="67" t="s">
        <v>131</v>
      </c>
      <c r="E75" s="65" t="n">
        <f aca="false">E76-E77</f>
        <v>0</v>
      </c>
      <c r="F75" s="56"/>
      <c r="G75" s="63" t="s">
        <v>120</v>
      </c>
      <c r="H75" s="17"/>
      <c r="I75" s="17"/>
      <c r="N75" s="17"/>
      <c r="O75" s="17"/>
      <c r="P75" s="17"/>
      <c r="U75" s="17"/>
      <c r="V75" s="17"/>
      <c r="W75" s="17"/>
    </row>
    <row r="76" customFormat="false" ht="20.1" hidden="false" customHeight="true" outlineLevel="0" collapsed="false">
      <c r="D76" s="67" t="s">
        <v>132</v>
      </c>
      <c r="E76" s="65" t="n">
        <v>0</v>
      </c>
      <c r="F76" s="56"/>
      <c r="G76" s="63" t="s">
        <v>122</v>
      </c>
      <c r="H76" s="17"/>
      <c r="I76" s="17"/>
      <c r="N76" s="17"/>
      <c r="O76" s="17"/>
      <c r="P76" s="17"/>
      <c r="U76" s="17"/>
      <c r="V76" s="17"/>
      <c r="W76" s="17"/>
    </row>
    <row r="77" customFormat="false" ht="20.1" hidden="false" customHeight="true" outlineLevel="0" collapsed="false">
      <c r="D77" s="67" t="s">
        <v>128</v>
      </c>
      <c r="E77" s="65" t="n">
        <v>0</v>
      </c>
      <c r="F77" s="56"/>
      <c r="G77" s="63" t="s">
        <v>124</v>
      </c>
      <c r="H77" s="17"/>
      <c r="I77" s="17"/>
      <c r="N77" s="17"/>
      <c r="O77" s="17"/>
      <c r="P77" s="17"/>
      <c r="U77" s="17"/>
      <c r="V77" s="17"/>
      <c r="W77" s="17"/>
    </row>
    <row r="78" customFormat="false" ht="20.1" hidden="false" customHeight="true" outlineLevel="0" collapsed="false">
      <c r="D78" s="68" t="s">
        <v>133</v>
      </c>
      <c r="E78" s="65" t="n">
        <f aca="false">E79-E80</f>
        <v>0.8</v>
      </c>
      <c r="F78" s="56"/>
      <c r="G78" s="63" t="s">
        <v>126</v>
      </c>
      <c r="H78" s="17"/>
      <c r="I78" s="17"/>
      <c r="N78" s="17"/>
      <c r="O78" s="17"/>
      <c r="P78" s="17"/>
      <c r="U78" s="17"/>
      <c r="V78" s="17"/>
      <c r="W78" s="17"/>
    </row>
    <row r="79" customFormat="false" ht="20.1" hidden="false" customHeight="true" outlineLevel="0" collapsed="false">
      <c r="D79" s="67" t="s">
        <v>132</v>
      </c>
      <c r="E79" s="65" t="n">
        <v>1.3</v>
      </c>
      <c r="F79" s="56"/>
      <c r="G79" s="63" t="s">
        <v>134</v>
      </c>
      <c r="H79" s="17"/>
      <c r="I79" s="17"/>
      <c r="N79" s="17"/>
      <c r="O79" s="17"/>
      <c r="P79" s="17"/>
      <c r="U79" s="17"/>
      <c r="V79" s="17"/>
      <c r="W79" s="17"/>
    </row>
    <row r="80" customFormat="false" ht="20.1" hidden="false" customHeight="true" outlineLevel="0" collapsed="false">
      <c r="D80" s="67" t="s">
        <v>135</v>
      </c>
      <c r="E80" s="65" t="n">
        <v>0.5</v>
      </c>
      <c r="F80" s="56"/>
      <c r="G80" s="63" t="s">
        <v>136</v>
      </c>
      <c r="H80" s="17"/>
      <c r="I80" s="17"/>
      <c r="N80" s="17"/>
      <c r="O80" s="17"/>
      <c r="P80" s="17"/>
      <c r="U80" s="17"/>
      <c r="V80" s="17"/>
      <c r="W80" s="17"/>
    </row>
    <row r="81" customFormat="false" ht="20.1" hidden="false" customHeight="true" outlineLevel="0" collapsed="false">
      <c r="D81" s="62" t="s">
        <v>137</v>
      </c>
      <c r="E81" s="13" t="n">
        <f aca="false">E82+E93+E96</f>
        <v>2405</v>
      </c>
      <c r="F81" s="56"/>
      <c r="G81" s="57" t="s">
        <v>138</v>
      </c>
      <c r="H81" s="17"/>
      <c r="I81" s="17"/>
      <c r="N81" s="17"/>
      <c r="O81" s="17"/>
      <c r="P81" s="17"/>
      <c r="U81" s="17"/>
      <c r="V81" s="17"/>
      <c r="W81" s="17"/>
    </row>
    <row r="82" customFormat="false" ht="20.1" hidden="false" customHeight="true" outlineLevel="0" collapsed="false">
      <c r="D82" s="69" t="s">
        <v>139</v>
      </c>
      <c r="E82" s="13" t="n">
        <f aca="false">E83-E88</f>
        <v>1872.8</v>
      </c>
      <c r="F82" s="56"/>
      <c r="G82" s="59" t="s">
        <v>140</v>
      </c>
      <c r="H82" s="17"/>
      <c r="I82" s="17"/>
      <c r="N82" s="17"/>
      <c r="O82" s="17"/>
      <c r="P82" s="17"/>
      <c r="U82" s="17"/>
      <c r="V82" s="17"/>
      <c r="W82" s="17"/>
    </row>
    <row r="83" customFormat="false" ht="20.1" hidden="false" customHeight="true" outlineLevel="0" collapsed="false">
      <c r="D83" s="66" t="s">
        <v>141</v>
      </c>
      <c r="E83" s="13" t="n">
        <f aca="false">E84+E85+E86+E87</f>
        <v>1148.7</v>
      </c>
      <c r="F83" s="56"/>
      <c r="G83" s="63" t="s">
        <v>142</v>
      </c>
      <c r="H83" s="17"/>
      <c r="I83" s="17"/>
      <c r="N83" s="17"/>
      <c r="O83" s="26"/>
      <c r="P83" s="17"/>
      <c r="U83" s="17"/>
      <c r="V83" s="17"/>
      <c r="W83" s="17"/>
    </row>
    <row r="84" customFormat="false" ht="20.1" hidden="false" customHeight="true" outlineLevel="0" collapsed="false">
      <c r="D84" s="70" t="s">
        <v>143</v>
      </c>
      <c r="E84" s="13" t="n">
        <v>3.2</v>
      </c>
      <c r="F84" s="56"/>
      <c r="G84" s="63" t="s">
        <v>144</v>
      </c>
      <c r="H84" s="17"/>
      <c r="I84" s="17"/>
      <c r="N84" s="17"/>
      <c r="O84" s="17"/>
      <c r="P84" s="17"/>
      <c r="U84" s="17"/>
      <c r="V84" s="17"/>
      <c r="W84" s="17"/>
    </row>
    <row r="85" customFormat="false" ht="20.1" hidden="false" customHeight="true" outlineLevel="0" collapsed="false">
      <c r="D85" s="71" t="s">
        <v>145</v>
      </c>
      <c r="E85" s="72" t="n">
        <v>-1258</v>
      </c>
      <c r="F85" s="56"/>
      <c r="G85" s="63" t="s">
        <v>146</v>
      </c>
      <c r="H85" s="73"/>
      <c r="I85" s="17"/>
      <c r="N85" s="74" t="s">
        <v>147</v>
      </c>
      <c r="O85" s="17"/>
      <c r="P85" s="17"/>
      <c r="U85" s="17"/>
      <c r="V85" s="17"/>
      <c r="W85" s="17"/>
    </row>
    <row r="86" customFormat="false" ht="20.1" hidden="false" customHeight="true" outlineLevel="0" collapsed="false">
      <c r="D86" s="70" t="s">
        <v>148</v>
      </c>
      <c r="E86" s="13" t="n">
        <v>2403.5</v>
      </c>
      <c r="F86" s="56"/>
      <c r="G86" s="63" t="s">
        <v>149</v>
      </c>
      <c r="H86" s="17"/>
      <c r="I86" s="17"/>
      <c r="N86" s="17"/>
      <c r="O86" s="17"/>
      <c r="P86" s="17"/>
      <c r="U86" s="17"/>
      <c r="V86" s="17"/>
      <c r="W86" s="17"/>
    </row>
    <row r="87" customFormat="false" ht="20.1" hidden="false" customHeight="true" outlineLevel="0" collapsed="false">
      <c r="D87" s="70" t="s">
        <v>150</v>
      </c>
      <c r="E87" s="13" t="n">
        <v>0</v>
      </c>
      <c r="F87" s="56"/>
      <c r="G87" s="63" t="s">
        <v>151</v>
      </c>
      <c r="H87" s="17"/>
      <c r="I87" s="17"/>
      <c r="N87" s="17"/>
      <c r="O87" s="17"/>
      <c r="P87" s="17"/>
      <c r="U87" s="17"/>
      <c r="V87" s="17"/>
      <c r="W87" s="17"/>
    </row>
    <row r="88" customFormat="false" ht="20.1" hidden="false" customHeight="true" outlineLevel="0" collapsed="false">
      <c r="D88" s="66" t="s">
        <v>129</v>
      </c>
      <c r="E88" s="13" t="n">
        <f aca="false">E89+E90+E91+E92</f>
        <v>-724.1</v>
      </c>
      <c r="F88" s="56"/>
      <c r="G88" s="60" t="s">
        <v>152</v>
      </c>
      <c r="H88" s="17"/>
      <c r="I88" s="17"/>
      <c r="N88" s="17"/>
      <c r="O88" s="17"/>
      <c r="P88" s="17"/>
      <c r="U88" s="17"/>
      <c r="V88" s="17"/>
      <c r="W88" s="17"/>
    </row>
    <row r="89" customFormat="false" ht="20.1" hidden="false" customHeight="true" outlineLevel="0" collapsed="false">
      <c r="D89" s="75" t="s">
        <v>153</v>
      </c>
      <c r="E89" s="13" t="n">
        <v>-724.1</v>
      </c>
      <c r="F89" s="56"/>
      <c r="G89" s="63" t="s">
        <v>154</v>
      </c>
      <c r="H89" s="17"/>
      <c r="I89" s="17"/>
      <c r="N89" s="17"/>
      <c r="O89" s="17"/>
      <c r="P89" s="17"/>
      <c r="U89" s="17"/>
      <c r="V89" s="17"/>
      <c r="W89" s="17"/>
    </row>
    <row r="90" customFormat="false" ht="20.1" hidden="false" customHeight="true" outlineLevel="0" collapsed="false">
      <c r="D90" s="70" t="s">
        <v>155</v>
      </c>
      <c r="E90" s="13" t="n">
        <v>0</v>
      </c>
      <c r="F90" s="56"/>
      <c r="G90" s="76" t="s">
        <v>156</v>
      </c>
      <c r="H90" s="17"/>
      <c r="I90" s="17"/>
      <c r="N90" s="17"/>
      <c r="O90" s="17"/>
      <c r="P90" s="17"/>
      <c r="U90" s="17"/>
      <c r="V90" s="17"/>
      <c r="W90" s="17"/>
    </row>
    <row r="91" customFormat="false" ht="20.1" hidden="false" customHeight="true" outlineLevel="0" collapsed="false">
      <c r="D91" s="70" t="s">
        <v>157</v>
      </c>
      <c r="E91" s="13" t="n">
        <v>0</v>
      </c>
      <c r="F91" s="56"/>
      <c r="G91" s="63" t="s">
        <v>158</v>
      </c>
      <c r="H91" s="17"/>
      <c r="I91" s="17"/>
      <c r="N91" s="17"/>
      <c r="O91" s="17"/>
      <c r="P91" s="17"/>
      <c r="U91" s="17"/>
      <c r="V91" s="17"/>
      <c r="W91" s="17"/>
    </row>
    <row r="92" customFormat="false" ht="20.1" hidden="false" customHeight="true" outlineLevel="0" collapsed="false">
      <c r="D92" s="70" t="s">
        <v>148</v>
      </c>
      <c r="E92" s="13" t="n">
        <v>0</v>
      </c>
      <c r="F92" s="56"/>
      <c r="G92" s="63" t="s">
        <v>149</v>
      </c>
      <c r="H92" s="17"/>
      <c r="I92" s="17"/>
      <c r="N92" s="17"/>
      <c r="O92" s="17"/>
      <c r="P92" s="17"/>
      <c r="U92" s="17"/>
      <c r="V92" s="17"/>
      <c r="W92" s="17"/>
    </row>
    <row r="93" customFormat="false" ht="30.75" hidden="false" customHeight="true" outlineLevel="0" collapsed="false">
      <c r="D93" s="77" t="s">
        <v>159</v>
      </c>
      <c r="E93" s="13" t="n">
        <f aca="false">E94-E95</f>
        <v>229.2</v>
      </c>
      <c r="F93" s="56"/>
      <c r="G93" s="78" t="s">
        <v>160</v>
      </c>
      <c r="H93" s="17"/>
      <c r="I93" s="17"/>
      <c r="N93" s="17"/>
      <c r="O93" s="17"/>
      <c r="P93" s="17"/>
      <c r="U93" s="17"/>
      <c r="V93" s="17"/>
      <c r="W93" s="17"/>
    </row>
    <row r="94" customFormat="false" ht="20.1" hidden="false" customHeight="true" outlineLevel="0" collapsed="false">
      <c r="D94" s="66" t="s">
        <v>161</v>
      </c>
      <c r="E94" s="13" t="n">
        <v>290.4</v>
      </c>
      <c r="F94" s="56"/>
      <c r="G94" s="59" t="s">
        <v>162</v>
      </c>
      <c r="H94" s="17"/>
      <c r="I94" s="17"/>
      <c r="N94" s="17"/>
      <c r="O94" s="17"/>
      <c r="P94" s="17"/>
      <c r="U94" s="17"/>
      <c r="V94" s="17"/>
      <c r="W94" s="17"/>
    </row>
    <row r="95" customFormat="false" ht="20.1" hidden="false" customHeight="true" outlineLevel="0" collapsed="false">
      <c r="D95" s="66" t="s">
        <v>163</v>
      </c>
      <c r="E95" s="13" t="n">
        <v>61.2</v>
      </c>
      <c r="F95" s="56"/>
      <c r="G95" s="59" t="s">
        <v>164</v>
      </c>
      <c r="H95" s="17"/>
      <c r="I95" s="17"/>
      <c r="N95" s="17"/>
      <c r="O95" s="17"/>
      <c r="P95" s="17"/>
      <c r="U95" s="17"/>
      <c r="V95" s="17"/>
      <c r="W95" s="17"/>
    </row>
    <row r="96" customFormat="false" ht="20.1" hidden="false" customHeight="true" outlineLevel="0" collapsed="false">
      <c r="D96" s="79" t="s">
        <v>165</v>
      </c>
      <c r="E96" s="72" t="n">
        <v>303</v>
      </c>
      <c r="F96" s="56"/>
      <c r="G96" s="59" t="s">
        <v>166</v>
      </c>
      <c r="H96" s="73"/>
      <c r="I96" s="17"/>
      <c r="N96" s="74" t="s">
        <v>167</v>
      </c>
      <c r="O96" s="17"/>
      <c r="P96" s="17"/>
      <c r="U96" s="17"/>
      <c r="V96" s="17"/>
      <c r="W96" s="17"/>
    </row>
    <row r="97" customFormat="false" ht="20.1" hidden="false" customHeight="true" outlineLevel="0" collapsed="false">
      <c r="D97" s="80" t="s">
        <v>168</v>
      </c>
      <c r="E97" s="13" t="n">
        <f aca="false">E100</f>
        <v>5082.6</v>
      </c>
      <c r="F97" s="56"/>
      <c r="G97" s="57" t="s">
        <v>169</v>
      </c>
      <c r="H97" s="17"/>
      <c r="I97" s="17"/>
      <c r="N97" s="17"/>
      <c r="O97" s="17"/>
      <c r="P97" s="17"/>
      <c r="U97" s="17"/>
      <c r="V97" s="17"/>
      <c r="W97" s="17"/>
    </row>
    <row r="98" customFormat="false" ht="20.1" hidden="false" customHeight="true" outlineLevel="0" collapsed="false">
      <c r="D98" s="67" t="s">
        <v>170</v>
      </c>
      <c r="E98" s="13" t="n">
        <f aca="false">E99</f>
        <v>5082.6</v>
      </c>
      <c r="F98" s="56"/>
      <c r="G98" s="63" t="s">
        <v>171</v>
      </c>
      <c r="H98" s="17"/>
      <c r="I98" s="17"/>
      <c r="N98" s="17"/>
      <c r="O98" s="17"/>
      <c r="P98" s="17"/>
      <c r="U98" s="17"/>
      <c r="V98" s="17"/>
      <c r="W98" s="17"/>
    </row>
    <row r="99" customFormat="false" ht="20.1" hidden="false" customHeight="true" outlineLevel="0" collapsed="false">
      <c r="D99" s="69" t="s">
        <v>172</v>
      </c>
      <c r="E99" s="13" t="n">
        <f aca="false">E100</f>
        <v>5082.6</v>
      </c>
      <c r="F99" s="56"/>
      <c r="G99" s="63" t="s">
        <v>173</v>
      </c>
      <c r="H99" s="17"/>
      <c r="I99" s="17"/>
      <c r="N99" s="17"/>
      <c r="O99" s="17"/>
      <c r="P99" s="17"/>
      <c r="U99" s="17"/>
      <c r="V99" s="17"/>
      <c r="W99" s="17"/>
    </row>
    <row r="100" customFormat="false" ht="20.1" hidden="false" customHeight="true" outlineLevel="0" collapsed="false">
      <c r="D100" s="69" t="s">
        <v>174</v>
      </c>
      <c r="E100" s="13" t="n">
        <f aca="false">E101+E102+E103+E104</f>
        <v>5082.6</v>
      </c>
      <c r="F100" s="56"/>
      <c r="G100" s="63" t="s">
        <v>175</v>
      </c>
      <c r="H100" s="17"/>
      <c r="I100" s="17"/>
      <c r="N100" s="17"/>
      <c r="O100" s="17"/>
      <c r="P100" s="17"/>
      <c r="U100" s="17"/>
      <c r="V100" s="17"/>
      <c r="W100" s="17"/>
    </row>
    <row r="101" customFormat="false" ht="20.1" hidden="false" customHeight="true" outlineLevel="0" collapsed="false">
      <c r="D101" s="81" t="s">
        <v>176</v>
      </c>
      <c r="E101" s="82" t="n">
        <v>0</v>
      </c>
      <c r="F101" s="56"/>
      <c r="G101" s="83" t="s">
        <v>177</v>
      </c>
      <c r="H101" s="17"/>
      <c r="I101" s="17"/>
      <c r="N101" s="17"/>
      <c r="O101" s="17"/>
      <c r="P101" s="17"/>
      <c r="U101" s="17"/>
      <c r="V101" s="17"/>
      <c r="W101" s="17"/>
    </row>
    <row r="102" customFormat="false" ht="20.1" hidden="false" customHeight="true" outlineLevel="0" collapsed="false">
      <c r="D102" s="81" t="s">
        <v>178</v>
      </c>
      <c r="E102" s="82" t="n">
        <v>-0.2</v>
      </c>
      <c r="F102" s="56"/>
      <c r="G102" s="83" t="s">
        <v>179</v>
      </c>
      <c r="H102" s="17"/>
      <c r="I102" s="17"/>
      <c r="N102" s="17"/>
      <c r="O102" s="17"/>
      <c r="P102" s="17"/>
      <c r="U102" s="17"/>
      <c r="V102" s="17"/>
      <c r="W102" s="17"/>
    </row>
    <row r="103" customFormat="false" ht="20.1" hidden="false" customHeight="true" outlineLevel="0" collapsed="false">
      <c r="D103" s="81" t="s">
        <v>180</v>
      </c>
      <c r="E103" s="82" t="n">
        <v>0</v>
      </c>
      <c r="F103" s="56"/>
      <c r="G103" s="83" t="s">
        <v>181</v>
      </c>
      <c r="H103" s="17"/>
      <c r="I103" s="17"/>
      <c r="N103" s="17"/>
      <c r="O103" s="17"/>
      <c r="P103" s="17"/>
      <c r="U103" s="17"/>
      <c r="V103" s="17"/>
      <c r="W103" s="17"/>
    </row>
    <row r="104" customFormat="false" ht="20.1" hidden="false" customHeight="true" outlineLevel="0" collapsed="false">
      <c r="D104" s="81" t="s">
        <v>182</v>
      </c>
      <c r="E104" s="82" t="n">
        <f aca="false">E105+E108+E112</f>
        <v>5082.8</v>
      </c>
      <c r="F104" s="56"/>
      <c r="G104" s="83" t="s">
        <v>183</v>
      </c>
      <c r="H104" s="17"/>
      <c r="I104" s="17"/>
      <c r="N104" s="74"/>
      <c r="O104" s="17"/>
      <c r="P104" s="17"/>
      <c r="U104" s="17"/>
      <c r="V104" s="17"/>
      <c r="W104" s="17"/>
    </row>
    <row r="105" customFormat="false" ht="20.1" hidden="false" customHeight="true" outlineLevel="0" collapsed="false">
      <c r="D105" s="84" t="s">
        <v>184</v>
      </c>
      <c r="E105" s="13" t="n">
        <f aca="false">E106+E107</f>
        <v>2104.7</v>
      </c>
      <c r="F105" s="56"/>
      <c r="G105" s="85" t="s">
        <v>185</v>
      </c>
      <c r="H105" s="17"/>
      <c r="I105" s="17"/>
      <c r="N105" s="17"/>
      <c r="O105" s="17"/>
      <c r="P105" s="17"/>
      <c r="U105" s="17"/>
      <c r="V105" s="17"/>
      <c r="W105" s="17"/>
    </row>
    <row r="106" customFormat="false" ht="20.1" hidden="false" customHeight="true" outlineLevel="0" collapsed="false">
      <c r="D106" s="86" t="s">
        <v>186</v>
      </c>
      <c r="E106" s="13" t="n">
        <v>2698.8</v>
      </c>
      <c r="F106" s="56"/>
      <c r="G106" s="87" t="s">
        <v>187</v>
      </c>
      <c r="H106" s="17"/>
      <c r="I106" s="17"/>
      <c r="N106" s="17"/>
      <c r="O106" s="17"/>
      <c r="P106" s="17"/>
      <c r="U106" s="17"/>
      <c r="V106" s="17"/>
      <c r="W106" s="17"/>
    </row>
    <row r="107" customFormat="false" ht="20.1" hidden="false" customHeight="true" outlineLevel="0" collapsed="false">
      <c r="D107" s="86" t="s">
        <v>188</v>
      </c>
      <c r="E107" s="13" t="n">
        <v>-594.1</v>
      </c>
      <c r="F107" s="56"/>
      <c r="G107" s="59" t="s">
        <v>189</v>
      </c>
      <c r="H107" s="17"/>
      <c r="I107" s="17"/>
      <c r="N107" s="17"/>
      <c r="O107" s="17"/>
      <c r="P107" s="17"/>
      <c r="U107" s="17"/>
      <c r="V107" s="17"/>
      <c r="W107" s="17"/>
    </row>
    <row r="108" customFormat="false" ht="20.1" hidden="false" customHeight="true" outlineLevel="0" collapsed="false">
      <c r="D108" s="84" t="s">
        <v>190</v>
      </c>
      <c r="E108" s="13" t="n">
        <f aca="false">E109+E110+E111</f>
        <v>2978.1</v>
      </c>
      <c r="F108" s="56"/>
      <c r="G108" s="85" t="s">
        <v>191</v>
      </c>
      <c r="H108" s="17"/>
      <c r="I108" s="17"/>
      <c r="N108" s="17"/>
      <c r="O108" s="17"/>
      <c r="P108" s="17"/>
      <c r="U108" s="17"/>
      <c r="V108" s="17"/>
      <c r="W108" s="17"/>
    </row>
    <row r="109" customFormat="false" ht="20.1" hidden="false" customHeight="true" outlineLevel="0" collapsed="false">
      <c r="D109" s="88" t="s">
        <v>192</v>
      </c>
      <c r="E109" s="13" t="n">
        <v>0</v>
      </c>
      <c r="F109" s="56"/>
      <c r="G109" s="59" t="s">
        <v>193</v>
      </c>
      <c r="H109" s="17"/>
      <c r="I109" s="17"/>
      <c r="N109" s="17"/>
      <c r="O109" s="17"/>
      <c r="P109" s="17"/>
      <c r="U109" s="17"/>
      <c r="V109" s="17"/>
      <c r="W109" s="17"/>
    </row>
    <row r="110" customFormat="false" ht="20.1" hidden="false" customHeight="true" outlineLevel="0" collapsed="false">
      <c r="D110" s="88" t="s">
        <v>194</v>
      </c>
      <c r="E110" s="13" t="n">
        <v>0</v>
      </c>
      <c r="F110" s="56"/>
      <c r="G110" s="59" t="s">
        <v>195</v>
      </c>
      <c r="H110" s="17"/>
      <c r="I110" s="17"/>
      <c r="N110" s="17"/>
      <c r="O110" s="17"/>
      <c r="P110" s="17"/>
      <c r="U110" s="17"/>
      <c r="V110" s="17"/>
      <c r="W110" s="17"/>
    </row>
    <row r="111" customFormat="false" ht="34.5" hidden="false" customHeight="true" outlineLevel="0" collapsed="false">
      <c r="D111" s="89" t="s">
        <v>196</v>
      </c>
      <c r="E111" s="13" t="n">
        <v>2978.1</v>
      </c>
      <c r="F111" s="56"/>
      <c r="G111" s="90" t="s">
        <v>197</v>
      </c>
      <c r="H111" s="17"/>
      <c r="I111" s="17"/>
      <c r="N111" s="17"/>
      <c r="O111" s="17"/>
      <c r="P111" s="17"/>
      <c r="U111" s="17"/>
      <c r="V111" s="17"/>
      <c r="W111" s="17"/>
    </row>
    <row r="112" customFormat="false" ht="20.1" hidden="false" customHeight="true" outlineLevel="0" collapsed="false">
      <c r="D112" s="84" t="s">
        <v>198</v>
      </c>
      <c r="E112" s="13" t="n">
        <v>0</v>
      </c>
      <c r="F112" s="56"/>
      <c r="G112" s="85" t="s">
        <v>199</v>
      </c>
      <c r="H112" s="17"/>
      <c r="I112" s="17"/>
      <c r="N112" s="17"/>
      <c r="O112" s="17"/>
      <c r="P112" s="17"/>
      <c r="U112" s="17"/>
      <c r="V112" s="17"/>
      <c r="W112" s="17"/>
    </row>
    <row r="113" customFormat="false" ht="33" hidden="false" customHeight="true" outlineLevel="0" collapsed="false">
      <c r="D113" s="91" t="s">
        <v>200</v>
      </c>
      <c r="E113" s="13" t="n">
        <f aca="false">E62-(E9+E59)</f>
        <v>-715.799999999997</v>
      </c>
      <c r="F113" s="56"/>
      <c r="G113" s="92" t="s">
        <v>201</v>
      </c>
      <c r="H113" s="17"/>
      <c r="I113" s="17"/>
      <c r="N113" s="17"/>
      <c r="O113" s="17"/>
      <c r="P113" s="17"/>
      <c r="U113" s="17"/>
      <c r="V113" s="17"/>
      <c r="W113" s="17"/>
    </row>
    <row r="114" customFormat="false" ht="37.5" hidden="false" customHeight="true" outlineLevel="0" collapsed="false">
      <c r="D114" s="93" t="s">
        <v>202</v>
      </c>
      <c r="E114" s="43"/>
      <c r="F114" s="43"/>
      <c r="G114" s="94" t="s">
        <v>203</v>
      </c>
      <c r="H114" s="17"/>
      <c r="I114" s="17"/>
      <c r="N114" s="17"/>
      <c r="O114" s="17"/>
      <c r="P114" s="17"/>
      <c r="U114" s="17"/>
      <c r="V114" s="17"/>
      <c r="W114" s="17"/>
    </row>
    <row r="119" customFormat="false" ht="21" hidden="false" customHeight="true" outlineLevel="0" collapsed="false"/>
    <row r="120" customFormat="false" ht="17.25" hidden="false" customHeight="true" outlineLevel="0" collapsed="false"/>
    <row r="121" customFormat="false" ht="16.5" hidden="false" customHeight="true" outlineLevel="0" collapsed="false"/>
    <row r="122" customFormat="false" ht="24" hidden="false" customHeight="true" outlineLevel="0" collapsed="false"/>
    <row r="123" customFormat="false" ht="24" hidden="false" customHeight="true" outlineLevel="0" collapsed="false"/>
    <row r="124" customFormat="false" ht="24" hidden="false" customHeight="true" outlineLevel="0" collapsed="false"/>
    <row r="125" customFormat="false" ht="24" hidden="false" customHeight="true" outlineLevel="0" collapsed="false"/>
    <row r="126" customFormat="false" ht="24" hidden="false" customHeight="true" outlineLevel="0" collapsed="false"/>
    <row r="127" customFormat="false" ht="24" hidden="false" customHeight="true" outlineLevel="0" collapsed="false"/>
    <row r="128" customFormat="false" ht="24" hidden="false" customHeight="true" outlineLevel="0" collapsed="false"/>
    <row r="129" customFormat="false" ht="24" hidden="false" customHeight="true" outlineLevel="0" collapsed="false"/>
    <row r="130" customFormat="false" ht="24" hidden="false" customHeight="true" outlineLevel="0" collapsed="false"/>
    <row r="131" customFormat="false" ht="24" hidden="false" customHeight="true" outlineLevel="0" collapsed="false"/>
    <row r="132" customFormat="false" ht="24" hidden="false" customHeight="true" outlineLevel="0" collapsed="false"/>
    <row r="133" customFormat="false" ht="24" hidden="false" customHeight="true" outlineLevel="0" collapsed="false"/>
    <row r="134" customFormat="false" ht="24" hidden="false" customHeight="true" outlineLevel="0" collapsed="false"/>
    <row r="135" customFormat="false" ht="24" hidden="false" customHeight="true" outlineLevel="0" collapsed="false"/>
    <row r="136" customFormat="false" ht="24" hidden="false" customHeight="true" outlineLevel="0" collapsed="false"/>
    <row r="137" customFormat="false" ht="24" hidden="false" customHeight="true" outlineLevel="0" collapsed="false"/>
    <row r="138" customFormat="false" ht="24" hidden="false" customHeight="true" outlineLevel="0" collapsed="false"/>
    <row r="139" customFormat="false" ht="24" hidden="false" customHeight="true" outlineLevel="0" collapsed="false"/>
    <row r="140" customFormat="false" ht="24" hidden="false" customHeight="true" outlineLevel="0" collapsed="false"/>
    <row r="141" customFormat="false" ht="24" hidden="false" customHeight="true" outlineLevel="0" collapsed="false"/>
    <row r="142" customFormat="false" ht="24" hidden="false" customHeight="true" outlineLevel="0" collapsed="false"/>
    <row r="143" customFormat="false" ht="24" hidden="false" customHeight="true" outlineLevel="0" collapsed="false"/>
    <row r="144" customFormat="false" ht="24" hidden="false" customHeight="true" outlineLevel="0" collapsed="false"/>
    <row r="145" customFormat="false" ht="24" hidden="false" customHeight="true" outlineLevel="0" collapsed="false"/>
    <row r="146" customFormat="false" ht="24" hidden="false" customHeight="true" outlineLevel="0" collapsed="false"/>
    <row r="147" customFormat="false" ht="24" hidden="false" customHeight="true" outlineLevel="0" collapsed="false"/>
    <row r="148" customFormat="false" ht="24" hidden="false" customHeight="true" outlineLevel="0" collapsed="false"/>
    <row r="149" customFormat="false" ht="24" hidden="false" customHeight="true" outlineLevel="0" collapsed="false"/>
    <row r="150" customFormat="false" ht="24" hidden="false" customHeight="true" outlineLevel="0" collapsed="false"/>
    <row r="151" customFormat="false" ht="24" hidden="false" customHeight="true" outlineLevel="0" collapsed="false"/>
    <row r="152" customFormat="false" ht="24" hidden="false" customHeight="true" outlineLevel="0" collapsed="false"/>
    <row r="153" customFormat="false" ht="24" hidden="false" customHeight="true" outlineLevel="0" collapsed="false"/>
    <row r="154" customFormat="false" ht="24" hidden="false" customHeight="true" outlineLevel="0" collapsed="false"/>
    <row r="155" customFormat="false" ht="24" hidden="false" customHeight="true" outlineLevel="0" collapsed="false"/>
    <row r="156" customFormat="false" ht="24" hidden="false" customHeight="true" outlineLevel="0" collapsed="false"/>
    <row r="157" customFormat="false" ht="24" hidden="false" customHeight="true" outlineLevel="0" collapsed="false"/>
    <row r="158" customFormat="false" ht="24" hidden="false" customHeight="true" outlineLevel="0" collapsed="false"/>
    <row r="159" customFormat="false" ht="24" hidden="false" customHeight="true" outlineLevel="0" collapsed="false"/>
    <row r="160" customFormat="false" ht="24" hidden="false" customHeight="true" outlineLevel="0" collapsed="false"/>
    <row r="161" customFormat="false" ht="24" hidden="false" customHeight="true" outlineLevel="0" collapsed="false"/>
    <row r="162" customFormat="false" ht="24" hidden="false" customHeight="true" outlineLevel="0" collapsed="false"/>
    <row r="163" customFormat="false" ht="24" hidden="false" customHeight="true" outlineLevel="0" collapsed="false"/>
    <row r="164" customFormat="false" ht="24" hidden="false" customHeight="true" outlineLevel="0" collapsed="false"/>
    <row r="165" customFormat="false" ht="24" hidden="false" customHeight="true" outlineLevel="0" collapsed="false"/>
    <row r="166" customFormat="false" ht="24" hidden="false" customHeight="true" outlineLevel="0" collapsed="false"/>
    <row r="167" customFormat="false" ht="17.25" hidden="false" customHeight="true" outlineLevel="0" collapsed="false"/>
    <row r="227" customFormat="false" ht="34.5" hidden="false" customHeight="true" outlineLevel="0" collapsed="false"/>
    <row r="228" customFormat="false" ht="39.75" hidden="false" customHeight="true" outlineLevel="0" collapsed="false"/>
  </sheetData>
  <mergeCells count="5">
    <mergeCell ref="D5:G5"/>
    <mergeCell ref="D6:G6"/>
    <mergeCell ref="E7:F7"/>
    <mergeCell ref="D55:G55"/>
    <mergeCell ref="D56:G56"/>
  </mergeCells>
  <printOptions headings="false" gridLines="false" gridLinesSet="true" horizontalCentered="true" verticalCentered="true"/>
  <pageMargins left="0" right="0" top="0" bottom="0" header="0.511811023622047" footer="0.511811023622047"/>
  <pageSetup paperSize="9" scale="6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C000"/>
    <pageSetUpPr fitToPage="false"/>
  </sheetPr>
  <dimension ref="G5:J1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7" min="7" style="0" width="49"/>
    <col collapsed="false" customWidth="true" hidden="false" outlineLevel="0" max="8" min="8" style="0" width="22.14"/>
    <col collapsed="false" customWidth="true" hidden="false" outlineLevel="0" max="9" min="9" style="0" width="17.14"/>
    <col collapsed="false" customWidth="true" hidden="false" outlineLevel="0" max="10" min="10" style="0" width="53"/>
  </cols>
  <sheetData>
    <row r="5" customFormat="false" ht="15" hidden="false" customHeight="false" outlineLevel="0" collapsed="false">
      <c r="G5" s="1"/>
      <c r="I5" s="2" t="s">
        <v>204</v>
      </c>
    </row>
    <row r="7" customFormat="false" ht="18.75" hidden="false" customHeight="false" outlineLevel="0" collapsed="false">
      <c r="G7" s="4" t="s">
        <v>205</v>
      </c>
      <c r="H7" s="4"/>
      <c r="I7" s="4"/>
      <c r="J7" s="4"/>
    </row>
    <row r="8" customFormat="false" ht="18.75" hidden="false" customHeight="false" outlineLevel="0" collapsed="false">
      <c r="G8" s="4" t="s">
        <v>206</v>
      </c>
      <c r="H8" s="4"/>
      <c r="I8" s="4"/>
      <c r="J8" s="4"/>
    </row>
    <row r="9" customFormat="false" ht="19.5" hidden="false" customHeight="false" outlineLevel="0" collapsed="false">
      <c r="G9" s="95" t="s">
        <v>3</v>
      </c>
      <c r="H9" s="96"/>
      <c r="I9" s="96"/>
      <c r="J9" s="97" t="s">
        <v>207</v>
      </c>
    </row>
    <row r="10" customFormat="false" ht="30" hidden="false" customHeight="true" outlineLevel="0" collapsed="false">
      <c r="G10" s="8" t="s">
        <v>5</v>
      </c>
      <c r="H10" s="9" t="s">
        <v>6</v>
      </c>
      <c r="I10" s="9" t="s">
        <v>7</v>
      </c>
      <c r="J10" s="10" t="s">
        <v>8</v>
      </c>
    </row>
    <row r="11" customFormat="false" ht="30" hidden="false" customHeight="true" outlineLevel="0" collapsed="false">
      <c r="G11" s="12" t="s">
        <v>9</v>
      </c>
      <c r="H11" s="13" t="n">
        <f aca="false">H12+H32+H35+H42</f>
        <v>5556.1</v>
      </c>
      <c r="I11" s="14"/>
      <c r="J11" s="15" t="s">
        <v>10</v>
      </c>
    </row>
    <row r="12" customFormat="false" ht="30" hidden="false" customHeight="true" outlineLevel="0" collapsed="false">
      <c r="G12" s="16" t="s">
        <v>11</v>
      </c>
      <c r="H12" s="13" t="n">
        <f aca="false">H13-H21</f>
        <v>8929.7</v>
      </c>
      <c r="I12" s="13"/>
      <c r="J12" s="15" t="s">
        <v>12</v>
      </c>
    </row>
    <row r="13" customFormat="false" ht="30" hidden="false" customHeight="true" outlineLevel="0" collapsed="false">
      <c r="G13" s="18" t="s">
        <v>13</v>
      </c>
      <c r="H13" s="13" t="n">
        <f aca="false">H14+H17+H20</f>
        <v>18077.6</v>
      </c>
      <c r="I13" s="13"/>
      <c r="J13" s="19" t="s">
        <v>14</v>
      </c>
    </row>
    <row r="14" customFormat="false" ht="30" hidden="false" customHeight="true" outlineLevel="0" collapsed="false">
      <c r="G14" s="21" t="s">
        <v>15</v>
      </c>
      <c r="H14" s="13" t="n">
        <f aca="false">H15+H16</f>
        <v>17130.9</v>
      </c>
      <c r="I14" s="13"/>
      <c r="J14" s="22" t="s">
        <v>16</v>
      </c>
    </row>
    <row r="15" customFormat="false" ht="30" hidden="false" customHeight="true" outlineLevel="0" collapsed="false">
      <c r="G15" s="21" t="s">
        <v>17</v>
      </c>
      <c r="H15" s="13" t="n">
        <v>17130.9</v>
      </c>
      <c r="I15" s="13"/>
      <c r="J15" s="22" t="s">
        <v>18</v>
      </c>
    </row>
    <row r="16" customFormat="false" ht="30" hidden="false" customHeight="true" outlineLevel="0" collapsed="false">
      <c r="G16" s="21" t="s">
        <v>19</v>
      </c>
      <c r="H16" s="13" t="n">
        <v>0</v>
      </c>
      <c r="I16" s="13"/>
      <c r="J16" s="22" t="s">
        <v>20</v>
      </c>
    </row>
    <row r="17" customFormat="false" ht="30" hidden="false" customHeight="true" outlineLevel="0" collapsed="false">
      <c r="G17" s="21" t="s">
        <v>21</v>
      </c>
      <c r="H17" s="13" t="n">
        <f aca="false">H18+H19</f>
        <v>891.5</v>
      </c>
      <c r="I17" s="13"/>
      <c r="J17" s="22" t="s">
        <v>22</v>
      </c>
    </row>
    <row r="18" customFormat="false" ht="30" hidden="false" customHeight="true" outlineLevel="0" collapsed="false">
      <c r="G18" s="21" t="s">
        <v>23</v>
      </c>
      <c r="H18" s="13" t="n">
        <v>889</v>
      </c>
      <c r="I18" s="13"/>
      <c r="J18" s="22" t="s">
        <v>24</v>
      </c>
    </row>
    <row r="19" customFormat="false" ht="30" hidden="false" customHeight="true" outlineLevel="0" collapsed="false">
      <c r="G19" s="21" t="s">
        <v>19</v>
      </c>
      <c r="H19" s="13" t="n">
        <v>2.5</v>
      </c>
      <c r="I19" s="13"/>
      <c r="J19" s="22" t="s">
        <v>20</v>
      </c>
    </row>
    <row r="20" customFormat="false" ht="30" hidden="false" customHeight="true" outlineLevel="0" collapsed="false">
      <c r="G20" s="23" t="s">
        <v>25</v>
      </c>
      <c r="H20" s="13" t="n">
        <v>55.2</v>
      </c>
      <c r="I20" s="13"/>
      <c r="J20" s="22" t="s">
        <v>26</v>
      </c>
    </row>
    <row r="21" customFormat="false" ht="30" hidden="false" customHeight="true" outlineLevel="0" collapsed="false">
      <c r="G21" s="18" t="s">
        <v>27</v>
      </c>
      <c r="H21" s="13" t="n">
        <f aca="false">H22+H28</f>
        <v>9147.9</v>
      </c>
      <c r="I21" s="13" t="n">
        <f aca="false">I22+I28</f>
        <v>10762.2</v>
      </c>
      <c r="J21" s="19" t="s">
        <v>28</v>
      </c>
    </row>
    <row r="22" customFormat="false" ht="30" hidden="false" customHeight="true" outlineLevel="0" collapsed="false">
      <c r="G22" s="24" t="s">
        <v>29</v>
      </c>
      <c r="H22" s="13" t="n">
        <f aca="false">H23+H24+H25+H26+H27</f>
        <v>1524.9</v>
      </c>
      <c r="I22" s="13" t="n">
        <f aca="false">I23+I24+I25+I26+I27</f>
        <v>1794</v>
      </c>
      <c r="J22" s="25" t="s">
        <v>30</v>
      </c>
    </row>
    <row r="23" customFormat="false" ht="30" hidden="false" customHeight="true" outlineLevel="0" collapsed="false">
      <c r="G23" s="27" t="s">
        <v>31</v>
      </c>
      <c r="H23" s="13" t="n">
        <v>406.8</v>
      </c>
      <c r="I23" s="13" t="n">
        <v>478.6</v>
      </c>
      <c r="J23" s="19" t="s">
        <v>32</v>
      </c>
    </row>
    <row r="24" customFormat="false" ht="30" hidden="false" customHeight="true" outlineLevel="0" collapsed="false">
      <c r="G24" s="27" t="s">
        <v>33</v>
      </c>
      <c r="H24" s="13" t="n">
        <v>210.6</v>
      </c>
      <c r="I24" s="13" t="n">
        <v>247.8</v>
      </c>
      <c r="J24" s="19" t="s">
        <v>34</v>
      </c>
    </row>
    <row r="25" customFormat="false" ht="30" hidden="false" customHeight="true" outlineLevel="0" collapsed="false">
      <c r="G25" s="24" t="s">
        <v>35</v>
      </c>
      <c r="H25" s="13" t="n">
        <v>782.8</v>
      </c>
      <c r="I25" s="13" t="n">
        <v>920.9</v>
      </c>
      <c r="J25" s="19" t="s">
        <v>36</v>
      </c>
    </row>
    <row r="26" customFormat="false" ht="30" hidden="false" customHeight="true" outlineLevel="0" collapsed="false">
      <c r="G26" s="24" t="s">
        <v>37</v>
      </c>
      <c r="H26" s="13" t="n">
        <v>122.8</v>
      </c>
      <c r="I26" s="13" t="n">
        <v>144.5</v>
      </c>
      <c r="J26" s="19" t="s">
        <v>38</v>
      </c>
    </row>
    <row r="27" customFormat="false" ht="30" hidden="false" customHeight="true" outlineLevel="0" collapsed="false">
      <c r="G27" s="24" t="s">
        <v>39</v>
      </c>
      <c r="H27" s="13" t="n">
        <v>1.9</v>
      </c>
      <c r="I27" s="13" t="n">
        <v>2.2</v>
      </c>
      <c r="J27" s="19" t="s">
        <v>40</v>
      </c>
    </row>
    <row r="28" customFormat="false" ht="30" hidden="false" customHeight="true" outlineLevel="0" collapsed="false">
      <c r="G28" s="24" t="s">
        <v>41</v>
      </c>
      <c r="H28" s="13" t="n">
        <f aca="false">H29+H30+H31</f>
        <v>7623</v>
      </c>
      <c r="I28" s="13" t="n">
        <f aca="false">I29+I30+I31</f>
        <v>8968.2</v>
      </c>
      <c r="J28" s="25" t="s">
        <v>42</v>
      </c>
    </row>
    <row r="29" customFormat="false" ht="30" hidden="false" customHeight="true" outlineLevel="0" collapsed="false">
      <c r="G29" s="28" t="s">
        <v>43</v>
      </c>
      <c r="H29" s="13" t="n">
        <v>1905.8</v>
      </c>
      <c r="I29" s="13" t="n">
        <v>2242.1</v>
      </c>
      <c r="J29" s="19" t="s">
        <v>44</v>
      </c>
    </row>
    <row r="30" customFormat="false" ht="30" hidden="false" customHeight="true" outlineLevel="0" collapsed="false">
      <c r="G30" s="28" t="s">
        <v>45</v>
      </c>
      <c r="H30" s="13" t="n">
        <v>5717.2</v>
      </c>
      <c r="I30" s="13" t="n">
        <v>6726.1</v>
      </c>
      <c r="J30" s="19" t="s">
        <v>46</v>
      </c>
    </row>
    <row r="31" customFormat="false" ht="30" hidden="false" customHeight="true" outlineLevel="0" collapsed="false">
      <c r="G31" s="28" t="s">
        <v>47</v>
      </c>
      <c r="H31" s="13" t="n">
        <v>0</v>
      </c>
      <c r="I31" s="13"/>
      <c r="J31" s="19" t="s">
        <v>48</v>
      </c>
    </row>
    <row r="32" customFormat="false" ht="30" hidden="false" customHeight="true" outlineLevel="0" collapsed="false">
      <c r="G32" s="16" t="s">
        <v>49</v>
      </c>
      <c r="H32" s="13" t="n">
        <f aca="false">H33-H34</f>
        <v>-2422.6</v>
      </c>
      <c r="I32" s="13"/>
      <c r="J32" s="15" t="s">
        <v>50</v>
      </c>
    </row>
    <row r="33" customFormat="false" ht="30" hidden="false" customHeight="true" outlineLevel="0" collapsed="false">
      <c r="G33" s="18" t="s">
        <v>51</v>
      </c>
      <c r="H33" s="13" t="n">
        <v>1133.5</v>
      </c>
      <c r="I33" s="13"/>
      <c r="J33" s="19" t="s">
        <v>52</v>
      </c>
    </row>
    <row r="34" customFormat="false" ht="30" hidden="false" customHeight="true" outlineLevel="0" collapsed="false">
      <c r="G34" s="18" t="s">
        <v>53</v>
      </c>
      <c r="H34" s="13" t="n">
        <v>3556.1</v>
      </c>
      <c r="I34" s="13"/>
      <c r="J34" s="29" t="s">
        <v>54</v>
      </c>
    </row>
    <row r="35" customFormat="false" ht="30" hidden="false" customHeight="true" outlineLevel="0" collapsed="false">
      <c r="G35" s="16" t="s">
        <v>55</v>
      </c>
      <c r="H35" s="13" t="n">
        <f aca="false">H36+H37</f>
        <v>-755.9</v>
      </c>
      <c r="I35" s="13"/>
      <c r="J35" s="15" t="s">
        <v>56</v>
      </c>
    </row>
    <row r="36" customFormat="false" ht="30" hidden="false" customHeight="true" outlineLevel="0" collapsed="false">
      <c r="G36" s="30" t="s">
        <v>57</v>
      </c>
      <c r="H36" s="13" t="n">
        <v>51.5</v>
      </c>
      <c r="I36" s="13"/>
      <c r="J36" s="31" t="s">
        <v>58</v>
      </c>
    </row>
    <row r="37" customFormat="false" ht="30" hidden="false" customHeight="true" outlineLevel="0" collapsed="false">
      <c r="G37" s="30" t="s">
        <v>59</v>
      </c>
      <c r="H37" s="13" t="n">
        <f aca="false">H38-H39</f>
        <v>-807.4</v>
      </c>
      <c r="I37" s="13"/>
      <c r="J37" s="31" t="s">
        <v>60</v>
      </c>
    </row>
    <row r="38" customFormat="false" ht="30" hidden="false" customHeight="true" outlineLevel="0" collapsed="false">
      <c r="G38" s="32" t="s">
        <v>61</v>
      </c>
      <c r="H38" s="13" t="n">
        <v>89.4</v>
      </c>
      <c r="I38" s="13"/>
      <c r="J38" s="31" t="s">
        <v>62</v>
      </c>
    </row>
    <row r="39" customFormat="false" ht="30" hidden="false" customHeight="true" outlineLevel="0" collapsed="false">
      <c r="G39" s="32" t="s">
        <v>63</v>
      </c>
      <c r="H39" s="13" t="n">
        <f aca="false">H40+H41</f>
        <v>896.8</v>
      </c>
      <c r="I39" s="13"/>
      <c r="J39" s="31" t="s">
        <v>64</v>
      </c>
    </row>
    <row r="40" customFormat="false" ht="30" hidden="false" customHeight="true" outlineLevel="0" collapsed="false">
      <c r="G40" s="33" t="s">
        <v>65</v>
      </c>
      <c r="H40" s="13" t="n">
        <v>461.3</v>
      </c>
      <c r="I40" s="13"/>
      <c r="J40" s="25" t="s">
        <v>66</v>
      </c>
    </row>
    <row r="41" customFormat="false" ht="30" hidden="false" customHeight="true" outlineLevel="0" collapsed="false">
      <c r="G41" s="33" t="s">
        <v>67</v>
      </c>
      <c r="H41" s="13" t="n">
        <v>435.5</v>
      </c>
      <c r="I41" s="13"/>
      <c r="J41" s="25" t="s">
        <v>68</v>
      </c>
    </row>
    <row r="42" customFormat="false" ht="30" hidden="false" customHeight="true" outlineLevel="0" collapsed="false">
      <c r="G42" s="16" t="s">
        <v>69</v>
      </c>
      <c r="H42" s="13" t="n">
        <f aca="false">H43+H44</f>
        <v>-195.1</v>
      </c>
      <c r="I42" s="13"/>
      <c r="J42" s="15" t="s">
        <v>70</v>
      </c>
    </row>
    <row r="43" customFormat="false" ht="30" hidden="false" customHeight="true" outlineLevel="0" collapsed="false">
      <c r="G43" s="34" t="s">
        <v>71</v>
      </c>
      <c r="H43" s="13" t="n">
        <v>46.8</v>
      </c>
      <c r="I43" s="13"/>
      <c r="J43" s="19" t="s">
        <v>72</v>
      </c>
    </row>
    <row r="44" customFormat="false" ht="30" hidden="false" customHeight="true" outlineLevel="0" collapsed="false">
      <c r="G44" s="30" t="s">
        <v>73</v>
      </c>
      <c r="H44" s="13" t="n">
        <f aca="false">H45-H48</f>
        <v>-241.9</v>
      </c>
      <c r="I44" s="13"/>
      <c r="J44" s="19" t="s">
        <v>74</v>
      </c>
    </row>
    <row r="45" customFormat="false" ht="30" hidden="false" customHeight="true" outlineLevel="0" collapsed="false">
      <c r="G45" s="32" t="s">
        <v>75</v>
      </c>
      <c r="H45" s="13" t="n">
        <f aca="false">H46+H47</f>
        <v>193.5</v>
      </c>
      <c r="I45" s="13"/>
      <c r="J45" s="19" t="s">
        <v>76</v>
      </c>
    </row>
    <row r="46" customFormat="false" ht="30" hidden="false" customHeight="true" outlineLevel="0" collapsed="false">
      <c r="G46" s="35" t="s">
        <v>208</v>
      </c>
      <c r="H46" s="13" t="n">
        <v>154.1</v>
      </c>
      <c r="I46" s="13"/>
      <c r="J46" s="31" t="s">
        <v>78</v>
      </c>
    </row>
    <row r="47" customFormat="false" ht="30" hidden="false" customHeight="true" outlineLevel="0" collapsed="false">
      <c r="G47" s="36" t="s">
        <v>209</v>
      </c>
      <c r="H47" s="13" t="n">
        <v>39.4</v>
      </c>
      <c r="I47" s="13"/>
      <c r="J47" s="25" t="s">
        <v>80</v>
      </c>
    </row>
    <row r="48" customFormat="false" ht="30" hidden="false" customHeight="true" outlineLevel="0" collapsed="false">
      <c r="G48" s="32" t="s">
        <v>81</v>
      </c>
      <c r="H48" s="13" t="n">
        <f aca="false">H49+H50</f>
        <v>435.4</v>
      </c>
      <c r="I48" s="13"/>
      <c r="J48" s="19" t="s">
        <v>82</v>
      </c>
    </row>
    <row r="49" customFormat="false" ht="30" hidden="false" customHeight="true" outlineLevel="0" collapsed="false">
      <c r="G49" s="35" t="s">
        <v>83</v>
      </c>
      <c r="H49" s="13" t="n">
        <v>0</v>
      </c>
      <c r="I49" s="13"/>
      <c r="J49" s="31" t="s">
        <v>84</v>
      </c>
    </row>
    <row r="50" customFormat="false" ht="30" hidden="false" customHeight="true" outlineLevel="0" collapsed="false">
      <c r="G50" s="36" t="s">
        <v>210</v>
      </c>
      <c r="H50" s="38" t="n">
        <f aca="false">H51+H52</f>
        <v>435.4</v>
      </c>
      <c r="I50" s="13"/>
      <c r="J50" s="25" t="s">
        <v>86</v>
      </c>
    </row>
    <row r="51" customFormat="false" ht="30" hidden="false" customHeight="true" outlineLevel="0" collapsed="false">
      <c r="G51" s="28" t="s">
        <v>211</v>
      </c>
      <c r="H51" s="13" t="n">
        <v>433.8</v>
      </c>
      <c r="I51" s="13"/>
      <c r="J51" s="19" t="s">
        <v>88</v>
      </c>
    </row>
    <row r="52" customFormat="false" ht="30" hidden="false" customHeight="true" outlineLevel="0" collapsed="false">
      <c r="G52" s="98" t="s">
        <v>89</v>
      </c>
      <c r="H52" s="40" t="n">
        <v>1.6</v>
      </c>
      <c r="I52" s="40"/>
      <c r="J52" s="41" t="s">
        <v>90</v>
      </c>
    </row>
    <row r="53" customFormat="false" ht="30" hidden="false" customHeight="true" outlineLevel="0" collapsed="false">
      <c r="G53" s="93" t="s">
        <v>91</v>
      </c>
      <c r="H53" s="43"/>
      <c r="I53" s="43"/>
      <c r="J53" s="99" t="s">
        <v>92</v>
      </c>
    </row>
    <row r="54" customFormat="false" ht="30" hidden="false" customHeight="true" outlineLevel="0" collapsed="false">
      <c r="G54" s="100" t="s">
        <v>212</v>
      </c>
      <c r="H54" s="101"/>
      <c r="I54" s="102"/>
      <c r="J54" s="103" t="s">
        <v>213</v>
      </c>
    </row>
    <row r="55" customFormat="false" ht="30" hidden="false" customHeight="true" outlineLevel="0" collapsed="false">
      <c r="G55" s="104" t="s">
        <v>95</v>
      </c>
      <c r="H55" s="105"/>
      <c r="I55" s="105"/>
      <c r="J55" s="105" t="s">
        <v>96</v>
      </c>
    </row>
    <row r="56" customFormat="false" ht="18.75" hidden="false" customHeight="false" outlineLevel="0" collapsed="false">
      <c r="G56" s="106"/>
      <c r="H56" s="106"/>
      <c r="I56" s="106"/>
      <c r="J56" s="106"/>
    </row>
    <row r="57" customFormat="false" ht="18.75" hidden="false" customHeight="false" outlineLevel="0" collapsed="false">
      <c r="G57" s="49" t="s">
        <v>205</v>
      </c>
      <c r="H57" s="49"/>
      <c r="I57" s="49"/>
      <c r="J57" s="49"/>
    </row>
    <row r="58" customFormat="false" ht="18.75" hidden="false" customHeight="false" outlineLevel="0" collapsed="false">
      <c r="G58" s="49" t="s">
        <v>206</v>
      </c>
      <c r="H58" s="49"/>
      <c r="I58" s="49"/>
      <c r="J58" s="49"/>
    </row>
    <row r="59" customFormat="false" ht="18.75" hidden="false" customHeight="false" outlineLevel="0" collapsed="false">
      <c r="G59" s="107" t="s">
        <v>99</v>
      </c>
      <c r="H59" s="108"/>
      <c r="I59" s="106"/>
      <c r="J59" s="109" t="s">
        <v>207</v>
      </c>
    </row>
    <row r="60" customFormat="false" ht="30" hidden="false" customHeight="true" outlineLevel="0" collapsed="false">
      <c r="G60" s="53" t="s">
        <v>5</v>
      </c>
      <c r="H60" s="54" t="s">
        <v>214</v>
      </c>
      <c r="I60" s="54" t="s">
        <v>7</v>
      </c>
      <c r="J60" s="55" t="s">
        <v>100</v>
      </c>
    </row>
    <row r="61" customFormat="false" ht="30" hidden="false" customHeight="true" outlineLevel="0" collapsed="false">
      <c r="G61" s="53" t="s">
        <v>101</v>
      </c>
      <c r="H61" s="13" t="n">
        <f aca="false">H62-H63</f>
        <v>-3.2</v>
      </c>
      <c r="I61" s="56"/>
      <c r="J61" s="57" t="s">
        <v>102</v>
      </c>
    </row>
    <row r="62" customFormat="false" ht="30" hidden="false" customHeight="true" outlineLevel="0" collapsed="false">
      <c r="G62" s="58" t="s">
        <v>103</v>
      </c>
      <c r="H62" s="13" t="n">
        <v>0</v>
      </c>
      <c r="I62" s="56"/>
      <c r="J62" s="59" t="s">
        <v>104</v>
      </c>
    </row>
    <row r="63" customFormat="false" ht="30" hidden="false" customHeight="true" outlineLevel="0" collapsed="false">
      <c r="G63" s="58" t="s">
        <v>105</v>
      </c>
      <c r="H63" s="13" t="n">
        <v>3.2</v>
      </c>
      <c r="I63" s="56"/>
      <c r="J63" s="60" t="s">
        <v>106</v>
      </c>
    </row>
    <row r="64" customFormat="false" ht="30" hidden="false" customHeight="true" outlineLevel="0" collapsed="false">
      <c r="G64" s="61" t="s">
        <v>107</v>
      </c>
      <c r="H64" s="13" t="n">
        <f aca="false">H65+H68+H83+H99</f>
        <v>3944.9</v>
      </c>
      <c r="I64" s="56"/>
      <c r="J64" s="57" t="s">
        <v>108</v>
      </c>
    </row>
    <row r="65" customFormat="false" ht="30" hidden="false" customHeight="true" outlineLevel="0" collapsed="false">
      <c r="G65" s="62" t="s">
        <v>109</v>
      </c>
      <c r="H65" s="13" t="n">
        <f aca="false">H66-H67</f>
        <v>1539.1</v>
      </c>
      <c r="I65" s="56"/>
      <c r="J65" s="57" t="s">
        <v>110</v>
      </c>
    </row>
    <row r="66" customFormat="false" ht="30" hidden="false" customHeight="true" outlineLevel="0" collapsed="false">
      <c r="G66" s="58" t="s">
        <v>111</v>
      </c>
      <c r="H66" s="13" t="n">
        <v>40.8</v>
      </c>
      <c r="I66" s="56"/>
      <c r="J66" s="63" t="s">
        <v>112</v>
      </c>
    </row>
    <row r="67" customFormat="false" ht="30" hidden="false" customHeight="true" outlineLevel="0" collapsed="false">
      <c r="G67" s="58" t="s">
        <v>113</v>
      </c>
      <c r="H67" s="64" t="n">
        <v>-1498.3</v>
      </c>
      <c r="I67" s="56"/>
      <c r="J67" s="63" t="s">
        <v>114</v>
      </c>
    </row>
    <row r="68" customFormat="false" ht="30" hidden="false" customHeight="true" outlineLevel="0" collapsed="false">
      <c r="G68" s="62" t="s">
        <v>115</v>
      </c>
      <c r="H68" s="65" t="n">
        <f aca="false">H69-H76</f>
        <v>-260.4</v>
      </c>
      <c r="I68" s="56"/>
      <c r="J68" s="57" t="s">
        <v>116</v>
      </c>
    </row>
    <row r="69" customFormat="false" ht="30" hidden="false" customHeight="true" outlineLevel="0" collapsed="false">
      <c r="G69" s="66" t="s">
        <v>117</v>
      </c>
      <c r="H69" s="65" t="n">
        <f aca="false">H70+H73</f>
        <v>-256.7</v>
      </c>
      <c r="I69" s="56"/>
      <c r="J69" s="63" t="s">
        <v>118</v>
      </c>
    </row>
    <row r="70" customFormat="false" ht="30" hidden="false" customHeight="true" outlineLevel="0" collapsed="false">
      <c r="G70" s="67" t="s">
        <v>119</v>
      </c>
      <c r="H70" s="65" t="n">
        <f aca="false">H71-H72</f>
        <v>-256.7</v>
      </c>
      <c r="I70" s="56"/>
      <c r="J70" s="63" t="s">
        <v>120</v>
      </c>
    </row>
    <row r="71" customFormat="false" ht="30" hidden="false" customHeight="true" outlineLevel="0" collapsed="false">
      <c r="G71" s="67" t="s">
        <v>121</v>
      </c>
      <c r="H71" s="65" t="n">
        <v>2540.8</v>
      </c>
      <c r="I71" s="56"/>
      <c r="J71" s="63" t="s">
        <v>122</v>
      </c>
    </row>
    <row r="72" customFormat="false" ht="30" hidden="false" customHeight="true" outlineLevel="0" collapsed="false">
      <c r="G72" s="67" t="s">
        <v>123</v>
      </c>
      <c r="H72" s="65" t="n">
        <v>2797.5</v>
      </c>
      <c r="I72" s="56"/>
      <c r="J72" s="63" t="s">
        <v>124</v>
      </c>
    </row>
    <row r="73" customFormat="false" ht="30" hidden="false" customHeight="true" outlineLevel="0" collapsed="false">
      <c r="G73" s="67" t="s">
        <v>125</v>
      </c>
      <c r="H73" s="65" t="n">
        <f aca="false">H74-H75</f>
        <v>0</v>
      </c>
      <c r="I73" s="56"/>
      <c r="J73" s="63" t="s">
        <v>126</v>
      </c>
    </row>
    <row r="74" customFormat="false" ht="30" hidden="false" customHeight="true" outlineLevel="0" collapsed="false">
      <c r="G74" s="67" t="s">
        <v>127</v>
      </c>
      <c r="H74" s="65" t="n">
        <v>0</v>
      </c>
      <c r="I74" s="56"/>
      <c r="J74" s="63" t="s">
        <v>122</v>
      </c>
    </row>
    <row r="75" customFormat="false" ht="30" hidden="false" customHeight="true" outlineLevel="0" collapsed="false">
      <c r="G75" s="67" t="s">
        <v>128</v>
      </c>
      <c r="H75" s="65" t="n">
        <v>0</v>
      </c>
      <c r="I75" s="56"/>
      <c r="J75" s="63" t="s">
        <v>124</v>
      </c>
    </row>
    <row r="76" customFormat="false" ht="30" hidden="false" customHeight="true" outlineLevel="0" collapsed="false">
      <c r="G76" s="66" t="s">
        <v>129</v>
      </c>
      <c r="H76" s="65" t="n">
        <f aca="false">H77+H80</f>
        <v>3.7</v>
      </c>
      <c r="I76" s="56"/>
      <c r="J76" s="60" t="s">
        <v>130</v>
      </c>
    </row>
    <row r="77" customFormat="false" ht="30" hidden="false" customHeight="true" outlineLevel="0" collapsed="false">
      <c r="G77" s="67" t="s">
        <v>131</v>
      </c>
      <c r="H77" s="65" t="n">
        <f aca="false">H78-H79</f>
        <v>0</v>
      </c>
      <c r="I77" s="56"/>
      <c r="J77" s="63" t="s">
        <v>120</v>
      </c>
    </row>
    <row r="78" customFormat="false" ht="30" hidden="false" customHeight="true" outlineLevel="0" collapsed="false">
      <c r="G78" s="67" t="s">
        <v>132</v>
      </c>
      <c r="H78" s="65" t="n">
        <v>0</v>
      </c>
      <c r="I78" s="56"/>
      <c r="J78" s="63" t="s">
        <v>122</v>
      </c>
    </row>
    <row r="79" customFormat="false" ht="30" hidden="false" customHeight="true" outlineLevel="0" collapsed="false">
      <c r="G79" s="67" t="s">
        <v>128</v>
      </c>
      <c r="H79" s="65" t="n">
        <v>0</v>
      </c>
      <c r="I79" s="56"/>
      <c r="J79" s="63" t="s">
        <v>124</v>
      </c>
    </row>
    <row r="80" customFormat="false" ht="30" hidden="false" customHeight="true" outlineLevel="0" collapsed="false">
      <c r="G80" s="68" t="s">
        <v>133</v>
      </c>
      <c r="H80" s="65" t="n">
        <f aca="false">H81-H82</f>
        <v>3.7</v>
      </c>
      <c r="I80" s="56"/>
      <c r="J80" s="63" t="s">
        <v>126</v>
      </c>
    </row>
    <row r="81" customFormat="false" ht="30" hidden="false" customHeight="true" outlineLevel="0" collapsed="false">
      <c r="G81" s="67" t="s">
        <v>132</v>
      </c>
      <c r="H81" s="65" t="n">
        <v>4.2</v>
      </c>
      <c r="I81" s="56"/>
      <c r="J81" s="63" t="s">
        <v>134</v>
      </c>
    </row>
    <row r="82" customFormat="false" ht="30" hidden="false" customHeight="true" outlineLevel="0" collapsed="false">
      <c r="G82" s="67" t="s">
        <v>135</v>
      </c>
      <c r="H82" s="65" t="n">
        <v>0.5</v>
      </c>
      <c r="I82" s="56"/>
      <c r="J82" s="63" t="s">
        <v>136</v>
      </c>
    </row>
    <row r="83" customFormat="false" ht="30" hidden="false" customHeight="true" outlineLevel="0" collapsed="false">
      <c r="G83" s="62" t="s">
        <v>137</v>
      </c>
      <c r="H83" s="13" t="n">
        <f aca="false">H84+H95+H98</f>
        <v>984.8</v>
      </c>
      <c r="I83" s="56"/>
      <c r="J83" s="57" t="s">
        <v>138</v>
      </c>
    </row>
    <row r="84" customFormat="false" ht="30" hidden="false" customHeight="true" outlineLevel="0" collapsed="false">
      <c r="G84" s="69" t="s">
        <v>139</v>
      </c>
      <c r="H84" s="13" t="n">
        <f aca="false">H85-H90</f>
        <v>880.9</v>
      </c>
      <c r="I84" s="56"/>
      <c r="J84" s="59" t="s">
        <v>140</v>
      </c>
    </row>
    <row r="85" customFormat="false" ht="30" hidden="false" customHeight="true" outlineLevel="0" collapsed="false">
      <c r="G85" s="66" t="s">
        <v>141</v>
      </c>
      <c r="H85" s="13" t="n">
        <f aca="false">H86+H87+H88+H89</f>
        <v>551.3</v>
      </c>
      <c r="I85" s="56"/>
      <c r="J85" s="63" t="s">
        <v>142</v>
      </c>
    </row>
    <row r="86" customFormat="false" ht="30" hidden="false" customHeight="true" outlineLevel="0" collapsed="false">
      <c r="G86" s="70" t="s">
        <v>143</v>
      </c>
      <c r="H86" s="13" t="n">
        <v>1.2</v>
      </c>
      <c r="I86" s="56"/>
      <c r="J86" s="63" t="s">
        <v>144</v>
      </c>
    </row>
    <row r="87" customFormat="false" ht="30" hidden="false" customHeight="true" outlineLevel="0" collapsed="false">
      <c r="G87" s="110" t="s">
        <v>145</v>
      </c>
      <c r="H87" s="111" t="n">
        <v>70.4</v>
      </c>
      <c r="I87" s="56"/>
      <c r="J87" s="63" t="s">
        <v>146</v>
      </c>
    </row>
    <row r="88" customFormat="false" ht="30" hidden="false" customHeight="true" outlineLevel="0" collapsed="false">
      <c r="G88" s="70" t="s">
        <v>148</v>
      </c>
      <c r="H88" s="13" t="n">
        <v>479.7</v>
      </c>
      <c r="I88" s="56"/>
      <c r="J88" s="63" t="s">
        <v>149</v>
      </c>
    </row>
    <row r="89" customFormat="false" ht="30" hidden="false" customHeight="true" outlineLevel="0" collapsed="false">
      <c r="G89" s="70" t="s">
        <v>150</v>
      </c>
      <c r="H89" s="13" t="n">
        <v>0</v>
      </c>
      <c r="I89" s="56"/>
      <c r="J89" s="63" t="s">
        <v>151</v>
      </c>
    </row>
    <row r="90" customFormat="false" ht="30" hidden="false" customHeight="true" outlineLevel="0" collapsed="false">
      <c r="G90" s="66" t="s">
        <v>129</v>
      </c>
      <c r="H90" s="13" t="n">
        <f aca="false">H91+H92+H93+H94</f>
        <v>-329.6</v>
      </c>
      <c r="I90" s="56"/>
      <c r="J90" s="60" t="s">
        <v>152</v>
      </c>
    </row>
    <row r="91" customFormat="false" ht="30" hidden="false" customHeight="true" outlineLevel="0" collapsed="false">
      <c r="G91" s="75" t="s">
        <v>153</v>
      </c>
      <c r="H91" s="13" t="n">
        <v>-571.1</v>
      </c>
      <c r="I91" s="56"/>
      <c r="J91" s="63" t="s">
        <v>154</v>
      </c>
    </row>
    <row r="92" customFormat="false" ht="30" hidden="false" customHeight="true" outlineLevel="0" collapsed="false">
      <c r="G92" s="70" t="s">
        <v>155</v>
      </c>
      <c r="H92" s="13" t="n">
        <v>1027</v>
      </c>
      <c r="I92" s="56"/>
      <c r="J92" s="76" t="s">
        <v>156</v>
      </c>
    </row>
    <row r="93" customFormat="false" ht="30" hidden="false" customHeight="true" outlineLevel="0" collapsed="false">
      <c r="G93" s="70" t="s">
        <v>157</v>
      </c>
      <c r="H93" s="13" t="n">
        <v>-785.5</v>
      </c>
      <c r="I93" s="56"/>
      <c r="J93" s="63" t="s">
        <v>158</v>
      </c>
    </row>
    <row r="94" customFormat="false" ht="30" hidden="false" customHeight="true" outlineLevel="0" collapsed="false">
      <c r="G94" s="70" t="s">
        <v>148</v>
      </c>
      <c r="H94" s="13" t="n">
        <v>0</v>
      </c>
      <c r="I94" s="56"/>
      <c r="J94" s="63" t="s">
        <v>149</v>
      </c>
    </row>
    <row r="95" customFormat="false" ht="30" hidden="false" customHeight="true" outlineLevel="0" collapsed="false">
      <c r="G95" s="77" t="s">
        <v>159</v>
      </c>
      <c r="H95" s="13" t="n">
        <f aca="false">H96-H97</f>
        <v>-59.9</v>
      </c>
      <c r="I95" s="56"/>
      <c r="J95" s="78" t="s">
        <v>215</v>
      </c>
    </row>
    <row r="96" customFormat="false" ht="30" hidden="false" customHeight="true" outlineLevel="0" collapsed="false">
      <c r="G96" s="66" t="s">
        <v>161</v>
      </c>
      <c r="H96" s="13" t="n">
        <v>40.4</v>
      </c>
      <c r="I96" s="56"/>
      <c r="J96" s="59" t="s">
        <v>162</v>
      </c>
    </row>
    <row r="97" customFormat="false" ht="30" hidden="false" customHeight="true" outlineLevel="0" collapsed="false">
      <c r="G97" s="66" t="s">
        <v>163</v>
      </c>
      <c r="H97" s="13" t="n">
        <v>100.3</v>
      </c>
      <c r="I97" s="56"/>
      <c r="J97" s="59" t="s">
        <v>164</v>
      </c>
    </row>
    <row r="98" customFormat="false" ht="30" hidden="false" customHeight="true" outlineLevel="0" collapsed="false">
      <c r="G98" s="79" t="s">
        <v>165</v>
      </c>
      <c r="H98" s="111" t="n">
        <v>163.8</v>
      </c>
      <c r="I98" s="56"/>
      <c r="J98" s="59" t="s">
        <v>166</v>
      </c>
    </row>
    <row r="99" customFormat="false" ht="30" hidden="false" customHeight="true" outlineLevel="0" collapsed="false">
      <c r="G99" s="80" t="s">
        <v>168</v>
      </c>
      <c r="H99" s="13" t="n">
        <f aca="false">H102</f>
        <v>1681.4</v>
      </c>
      <c r="I99" s="56"/>
      <c r="J99" s="57" t="s">
        <v>169</v>
      </c>
    </row>
    <row r="100" customFormat="false" ht="30" hidden="false" customHeight="true" outlineLevel="0" collapsed="false">
      <c r="G100" s="67" t="s">
        <v>170</v>
      </c>
      <c r="H100" s="13" t="n">
        <f aca="false">H101</f>
        <v>1681.4</v>
      </c>
      <c r="I100" s="56"/>
      <c r="J100" s="63" t="s">
        <v>171</v>
      </c>
    </row>
    <row r="101" customFormat="false" ht="30" hidden="false" customHeight="true" outlineLevel="0" collapsed="false">
      <c r="G101" s="69" t="s">
        <v>172</v>
      </c>
      <c r="H101" s="13" t="n">
        <f aca="false">H102</f>
        <v>1681.4</v>
      </c>
      <c r="I101" s="56"/>
      <c r="J101" s="63" t="s">
        <v>173</v>
      </c>
    </row>
    <row r="102" customFormat="false" ht="30" hidden="false" customHeight="true" outlineLevel="0" collapsed="false">
      <c r="G102" s="69" t="s">
        <v>174</v>
      </c>
      <c r="H102" s="13" t="n">
        <f aca="false">H103+H104+H105+H106</f>
        <v>1681.4</v>
      </c>
      <c r="I102" s="56"/>
      <c r="J102" s="63" t="s">
        <v>175</v>
      </c>
    </row>
    <row r="103" customFormat="false" ht="30" hidden="false" customHeight="true" outlineLevel="0" collapsed="false">
      <c r="G103" s="81" t="s">
        <v>176</v>
      </c>
      <c r="H103" s="82" t="n">
        <v>0</v>
      </c>
      <c r="I103" s="56"/>
      <c r="J103" s="83" t="s">
        <v>177</v>
      </c>
    </row>
    <row r="104" customFormat="false" ht="30" hidden="false" customHeight="true" outlineLevel="0" collapsed="false">
      <c r="G104" s="81" t="s">
        <v>178</v>
      </c>
      <c r="H104" s="82" t="n">
        <v>2.7</v>
      </c>
      <c r="I104" s="56"/>
      <c r="J104" s="83" t="s">
        <v>179</v>
      </c>
    </row>
    <row r="105" customFormat="false" ht="30" hidden="false" customHeight="true" outlineLevel="0" collapsed="false">
      <c r="G105" s="81" t="s">
        <v>180</v>
      </c>
      <c r="H105" s="82" t="n">
        <v>0</v>
      </c>
      <c r="I105" s="56"/>
      <c r="J105" s="83" t="s">
        <v>181</v>
      </c>
    </row>
    <row r="106" customFormat="false" ht="30" hidden="false" customHeight="true" outlineLevel="0" collapsed="false">
      <c r="G106" s="81" t="s">
        <v>182</v>
      </c>
      <c r="H106" s="82" t="n">
        <f aca="false">H107+H110+H114</f>
        <v>1678.7</v>
      </c>
      <c r="I106" s="56"/>
      <c r="J106" s="83" t="s">
        <v>183</v>
      </c>
    </row>
    <row r="107" customFormat="false" ht="30" hidden="false" customHeight="true" outlineLevel="0" collapsed="false">
      <c r="G107" s="84" t="s">
        <v>184</v>
      </c>
      <c r="H107" s="13" t="n">
        <f aca="false">H108+H109</f>
        <v>-2479</v>
      </c>
      <c r="I107" s="56"/>
      <c r="J107" s="85" t="s">
        <v>185</v>
      </c>
    </row>
    <row r="108" customFormat="false" ht="30" hidden="false" customHeight="true" outlineLevel="0" collapsed="false">
      <c r="G108" s="86" t="s">
        <v>186</v>
      </c>
      <c r="H108" s="13" t="n">
        <v>-2480.6</v>
      </c>
      <c r="I108" s="56"/>
      <c r="J108" s="87" t="s">
        <v>187</v>
      </c>
    </row>
    <row r="109" customFormat="false" ht="30" hidden="false" customHeight="true" outlineLevel="0" collapsed="false">
      <c r="G109" s="86" t="s">
        <v>188</v>
      </c>
      <c r="H109" s="13" t="n">
        <v>1.6</v>
      </c>
      <c r="I109" s="56"/>
      <c r="J109" s="59" t="s">
        <v>189</v>
      </c>
    </row>
    <row r="110" customFormat="false" ht="30" hidden="false" customHeight="true" outlineLevel="0" collapsed="false">
      <c r="G110" s="84" t="s">
        <v>190</v>
      </c>
      <c r="H110" s="13" t="n">
        <f aca="false">H111+H112+H113</f>
        <v>4157.7</v>
      </c>
      <c r="I110" s="56"/>
      <c r="J110" s="85" t="s">
        <v>191</v>
      </c>
    </row>
    <row r="111" customFormat="false" ht="30" hidden="false" customHeight="true" outlineLevel="0" collapsed="false">
      <c r="G111" s="88" t="s">
        <v>192</v>
      </c>
      <c r="H111" s="13" t="n">
        <v>0</v>
      </c>
      <c r="I111" s="56"/>
      <c r="J111" s="59" t="s">
        <v>193</v>
      </c>
    </row>
    <row r="112" customFormat="false" ht="30" hidden="false" customHeight="true" outlineLevel="0" collapsed="false">
      <c r="G112" s="88" t="s">
        <v>194</v>
      </c>
      <c r="H112" s="13" t="n">
        <v>0</v>
      </c>
      <c r="I112" s="56"/>
      <c r="J112" s="59" t="s">
        <v>195</v>
      </c>
    </row>
    <row r="113" customFormat="false" ht="30" hidden="false" customHeight="true" outlineLevel="0" collapsed="false">
      <c r="G113" s="89" t="s">
        <v>216</v>
      </c>
      <c r="H113" s="13" t="n">
        <v>4157.7</v>
      </c>
      <c r="I113" s="56"/>
      <c r="J113" s="90" t="s">
        <v>217</v>
      </c>
    </row>
    <row r="114" customFormat="false" ht="30" hidden="false" customHeight="true" outlineLevel="0" collapsed="false">
      <c r="G114" s="84" t="s">
        <v>198</v>
      </c>
      <c r="H114" s="13" t="n">
        <v>0</v>
      </c>
      <c r="I114" s="56"/>
      <c r="J114" s="85" t="s">
        <v>199</v>
      </c>
    </row>
    <row r="115" customFormat="false" ht="30" hidden="false" customHeight="true" outlineLevel="0" collapsed="false">
      <c r="G115" s="91" t="s">
        <v>200</v>
      </c>
      <c r="H115" s="13" t="n">
        <f aca="false">H64-(H11+H61)</f>
        <v>-1608</v>
      </c>
      <c r="I115" s="56"/>
      <c r="J115" s="92" t="s">
        <v>201</v>
      </c>
    </row>
    <row r="116" customFormat="false" ht="30" hidden="false" customHeight="true" outlineLevel="0" collapsed="false">
      <c r="G116" s="93" t="s">
        <v>202</v>
      </c>
      <c r="H116" s="43"/>
      <c r="I116" s="43"/>
      <c r="J116" s="94" t="s">
        <v>203</v>
      </c>
    </row>
  </sheetData>
  <mergeCells count="5">
    <mergeCell ref="G7:J7"/>
    <mergeCell ref="G8:J8"/>
    <mergeCell ref="H9:I9"/>
    <mergeCell ref="G57:J57"/>
    <mergeCell ref="G58:J5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5B9BD5"/>
    <pageSetUpPr fitToPage="false"/>
  </sheetPr>
  <dimension ref="G5:J119"/>
  <sheetViews>
    <sheetView showFormulas="false" showGridLines="true" showRowColHeaders="true" showZeros="true" rightToLeft="false" tabSelected="true" showOutlineSymbols="true" defaultGridColor="true" view="normal" topLeftCell="A55" colorId="64" zoomScale="100" zoomScaleNormal="100" zoomScalePageLayoutView="6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7" min="7" style="0" width="46.71"/>
    <col collapsed="false" customWidth="true" hidden="false" outlineLevel="0" max="8" min="8" style="0" width="22.57"/>
    <col collapsed="false" customWidth="true" hidden="false" outlineLevel="0" max="9" min="9" style="0" width="21.43"/>
    <col collapsed="false" customWidth="true" hidden="false" outlineLevel="0" max="10" min="10" style="0" width="46.42"/>
  </cols>
  <sheetData>
    <row r="5" customFormat="false" ht="15" hidden="false" customHeight="false" outlineLevel="0" collapsed="false">
      <c r="G5" s="112"/>
      <c r="H5" s="113" t="s">
        <v>218</v>
      </c>
    </row>
    <row r="7" customFormat="false" ht="18" hidden="false" customHeight="false" outlineLevel="0" collapsed="false">
      <c r="G7" s="114" t="s">
        <v>219</v>
      </c>
      <c r="H7" s="114"/>
      <c r="I7" s="114"/>
      <c r="J7" s="114"/>
    </row>
    <row r="8" customFormat="false" ht="18" hidden="false" customHeight="false" outlineLevel="0" collapsed="false">
      <c r="G8" s="114" t="s">
        <v>220</v>
      </c>
      <c r="H8" s="114"/>
      <c r="I8" s="114"/>
      <c r="J8" s="114"/>
    </row>
    <row r="9" customFormat="false" ht="19.5" hidden="false" customHeight="false" outlineLevel="0" collapsed="false">
      <c r="G9" s="115" t="s">
        <v>3</v>
      </c>
      <c r="H9" s="96"/>
      <c r="I9" s="96"/>
      <c r="J9" s="116" t="s">
        <v>207</v>
      </c>
    </row>
    <row r="10" customFormat="false" ht="30" hidden="false" customHeight="true" outlineLevel="0" collapsed="false">
      <c r="G10" s="8" t="s">
        <v>5</v>
      </c>
      <c r="H10" s="9" t="s">
        <v>6</v>
      </c>
      <c r="I10" s="9" t="s">
        <v>7</v>
      </c>
      <c r="J10" s="10" t="s">
        <v>8</v>
      </c>
    </row>
    <row r="11" customFormat="false" ht="30" hidden="false" customHeight="true" outlineLevel="0" collapsed="false">
      <c r="G11" s="12" t="s">
        <v>9</v>
      </c>
      <c r="H11" s="13" t="n">
        <f aca="false">H12+H32+H35+H42</f>
        <v>4770.7</v>
      </c>
      <c r="I11" s="14"/>
      <c r="J11" s="15" t="s">
        <v>10</v>
      </c>
    </row>
    <row r="12" customFormat="false" ht="30" hidden="false" customHeight="true" outlineLevel="0" collapsed="false">
      <c r="G12" s="16" t="s">
        <v>11</v>
      </c>
      <c r="H12" s="13" t="n">
        <f aca="false">H13-H21</f>
        <v>9112.6</v>
      </c>
      <c r="I12" s="13"/>
      <c r="J12" s="15" t="s">
        <v>12</v>
      </c>
    </row>
    <row r="13" customFormat="false" ht="30" hidden="false" customHeight="true" outlineLevel="0" collapsed="false">
      <c r="G13" s="18" t="s">
        <v>13</v>
      </c>
      <c r="H13" s="13" t="n">
        <f aca="false">H14+H17+H20</f>
        <v>19798.6</v>
      </c>
      <c r="I13" s="13"/>
      <c r="J13" s="19" t="s">
        <v>14</v>
      </c>
    </row>
    <row r="14" customFormat="false" ht="30" hidden="false" customHeight="true" outlineLevel="0" collapsed="false">
      <c r="G14" s="21" t="s">
        <v>15</v>
      </c>
      <c r="H14" s="13" t="n">
        <f aca="false">H15+H16</f>
        <v>18933.3</v>
      </c>
      <c r="I14" s="13"/>
      <c r="J14" s="22" t="s">
        <v>16</v>
      </c>
    </row>
    <row r="15" customFormat="false" ht="30" hidden="false" customHeight="true" outlineLevel="0" collapsed="false">
      <c r="G15" s="21" t="s">
        <v>17</v>
      </c>
      <c r="H15" s="13" t="n">
        <v>18933.3</v>
      </c>
      <c r="I15" s="13"/>
      <c r="J15" s="22" t="s">
        <v>18</v>
      </c>
    </row>
    <row r="16" customFormat="false" ht="30" hidden="false" customHeight="true" outlineLevel="0" collapsed="false">
      <c r="G16" s="21" t="s">
        <v>19</v>
      </c>
      <c r="H16" s="13" t="n">
        <v>0</v>
      </c>
      <c r="I16" s="13"/>
      <c r="J16" s="22" t="s">
        <v>20</v>
      </c>
    </row>
    <row r="17" customFormat="false" ht="30" hidden="false" customHeight="true" outlineLevel="0" collapsed="false">
      <c r="G17" s="21" t="s">
        <v>21</v>
      </c>
      <c r="H17" s="13" t="n">
        <f aca="false">H18+H19</f>
        <v>810.1</v>
      </c>
      <c r="I17" s="13"/>
      <c r="J17" s="22" t="s">
        <v>22</v>
      </c>
    </row>
    <row r="18" customFormat="false" ht="30" hidden="false" customHeight="true" outlineLevel="0" collapsed="false">
      <c r="G18" s="21" t="s">
        <v>23</v>
      </c>
      <c r="H18" s="13" t="n">
        <v>807.6</v>
      </c>
      <c r="I18" s="13"/>
      <c r="J18" s="22" t="s">
        <v>24</v>
      </c>
    </row>
    <row r="19" customFormat="false" ht="30" hidden="false" customHeight="true" outlineLevel="0" collapsed="false">
      <c r="G19" s="21" t="s">
        <v>19</v>
      </c>
      <c r="H19" s="13" t="n">
        <v>2.5</v>
      </c>
      <c r="I19" s="13"/>
      <c r="J19" s="22" t="s">
        <v>20</v>
      </c>
    </row>
    <row r="20" customFormat="false" ht="30" hidden="false" customHeight="true" outlineLevel="0" collapsed="false">
      <c r="G20" s="23" t="s">
        <v>25</v>
      </c>
      <c r="H20" s="13" t="n">
        <v>55.2</v>
      </c>
      <c r="I20" s="13"/>
      <c r="J20" s="22" t="s">
        <v>26</v>
      </c>
    </row>
    <row r="21" customFormat="false" ht="30" hidden="false" customHeight="true" outlineLevel="0" collapsed="false">
      <c r="G21" s="18" t="s">
        <v>27</v>
      </c>
      <c r="H21" s="13" t="n">
        <f aca="false">H22+H28</f>
        <v>10686</v>
      </c>
      <c r="I21" s="13" t="n">
        <f aca="false">I22+I28</f>
        <v>12571.8</v>
      </c>
      <c r="J21" s="19" t="s">
        <v>28</v>
      </c>
    </row>
    <row r="22" customFormat="false" ht="30" hidden="false" customHeight="true" outlineLevel="0" collapsed="false">
      <c r="G22" s="24" t="s">
        <v>29</v>
      </c>
      <c r="H22" s="13" t="n">
        <f aca="false">H23+H24+H25+H26+H27</f>
        <v>2523</v>
      </c>
      <c r="I22" s="13" t="n">
        <f aca="false">I23+I24+I25+I26+I27</f>
        <v>2968.3</v>
      </c>
      <c r="J22" s="25" t="s">
        <v>30</v>
      </c>
    </row>
    <row r="23" customFormat="false" ht="30" hidden="false" customHeight="true" outlineLevel="0" collapsed="false">
      <c r="G23" s="27" t="s">
        <v>31</v>
      </c>
      <c r="H23" s="13" t="n">
        <v>656.3</v>
      </c>
      <c r="I23" s="13" t="n">
        <v>772.2</v>
      </c>
      <c r="J23" s="19" t="s">
        <v>32</v>
      </c>
    </row>
    <row r="24" customFormat="false" ht="30" hidden="false" customHeight="true" outlineLevel="0" collapsed="false">
      <c r="G24" s="27" t="s">
        <v>33</v>
      </c>
      <c r="H24" s="13" t="n">
        <v>571.8</v>
      </c>
      <c r="I24" s="13" t="n">
        <v>672.7</v>
      </c>
      <c r="J24" s="19" t="s">
        <v>34</v>
      </c>
    </row>
    <row r="25" customFormat="false" ht="30" hidden="false" customHeight="true" outlineLevel="0" collapsed="false">
      <c r="G25" s="24" t="s">
        <v>35</v>
      </c>
      <c r="H25" s="13" t="n">
        <v>1158.3</v>
      </c>
      <c r="I25" s="13" t="n">
        <v>1362.7</v>
      </c>
      <c r="J25" s="19" t="s">
        <v>36</v>
      </c>
    </row>
    <row r="26" customFormat="false" ht="30" hidden="false" customHeight="true" outlineLevel="0" collapsed="false">
      <c r="G26" s="24" t="s">
        <v>37</v>
      </c>
      <c r="H26" s="13" t="n">
        <v>135.1</v>
      </c>
      <c r="I26" s="13" t="n">
        <v>158.9</v>
      </c>
      <c r="J26" s="19" t="s">
        <v>38</v>
      </c>
    </row>
    <row r="27" customFormat="false" ht="30" hidden="false" customHeight="true" outlineLevel="0" collapsed="false">
      <c r="G27" s="24" t="s">
        <v>39</v>
      </c>
      <c r="H27" s="13" t="n">
        <v>1.5</v>
      </c>
      <c r="I27" s="13" t="n">
        <v>1.8</v>
      </c>
      <c r="J27" s="19" t="s">
        <v>40</v>
      </c>
    </row>
    <row r="28" customFormat="false" ht="30" hidden="false" customHeight="true" outlineLevel="0" collapsed="false">
      <c r="G28" s="24" t="s">
        <v>41</v>
      </c>
      <c r="H28" s="13" t="n">
        <f aca="false">H29+H30+H31</f>
        <v>8163</v>
      </c>
      <c r="I28" s="13" t="n">
        <f aca="false">I29+I30+I31</f>
        <v>9603.5</v>
      </c>
      <c r="J28" s="25" t="s">
        <v>42</v>
      </c>
    </row>
    <row r="29" customFormat="false" ht="30" hidden="false" customHeight="true" outlineLevel="0" collapsed="false">
      <c r="G29" s="28" t="s">
        <v>43</v>
      </c>
      <c r="H29" s="13" t="n">
        <v>2040.8</v>
      </c>
      <c r="I29" s="13" t="n">
        <v>2400.9</v>
      </c>
      <c r="J29" s="19" t="s">
        <v>44</v>
      </c>
    </row>
    <row r="30" customFormat="false" ht="30" hidden="false" customHeight="true" outlineLevel="0" collapsed="false">
      <c r="G30" s="28" t="s">
        <v>45</v>
      </c>
      <c r="H30" s="13" t="n">
        <v>6122.2</v>
      </c>
      <c r="I30" s="13" t="n">
        <v>7202.6</v>
      </c>
      <c r="J30" s="19" t="s">
        <v>46</v>
      </c>
    </row>
    <row r="31" customFormat="false" ht="30" hidden="false" customHeight="true" outlineLevel="0" collapsed="false">
      <c r="G31" s="28" t="s">
        <v>47</v>
      </c>
      <c r="H31" s="13" t="n">
        <v>0</v>
      </c>
      <c r="I31" s="13"/>
      <c r="J31" s="19" t="s">
        <v>48</v>
      </c>
    </row>
    <row r="32" customFormat="false" ht="30" hidden="false" customHeight="true" outlineLevel="0" collapsed="false">
      <c r="G32" s="16" t="s">
        <v>49</v>
      </c>
      <c r="H32" s="13" t="n">
        <f aca="false">H33-H34</f>
        <v>-3697.5</v>
      </c>
      <c r="I32" s="13"/>
      <c r="J32" s="15" t="s">
        <v>50</v>
      </c>
    </row>
    <row r="33" customFormat="false" ht="30" hidden="false" customHeight="true" outlineLevel="0" collapsed="false">
      <c r="G33" s="18" t="s">
        <v>51</v>
      </c>
      <c r="H33" s="13" t="n">
        <v>1432</v>
      </c>
      <c r="I33" s="13"/>
      <c r="J33" s="19" t="s">
        <v>52</v>
      </c>
    </row>
    <row r="34" customFormat="false" ht="30" hidden="false" customHeight="true" outlineLevel="0" collapsed="false">
      <c r="G34" s="18" t="s">
        <v>53</v>
      </c>
      <c r="H34" s="13" t="n">
        <v>5129.5</v>
      </c>
      <c r="I34" s="13"/>
      <c r="J34" s="29" t="s">
        <v>54</v>
      </c>
    </row>
    <row r="35" customFormat="false" ht="30" hidden="false" customHeight="true" outlineLevel="0" collapsed="false">
      <c r="G35" s="16" t="s">
        <v>55</v>
      </c>
      <c r="H35" s="13" t="n">
        <f aca="false">H36+H37</f>
        <v>-407.6</v>
      </c>
      <c r="I35" s="13"/>
      <c r="J35" s="15" t="s">
        <v>56</v>
      </c>
    </row>
    <row r="36" customFormat="false" ht="30" hidden="false" customHeight="true" outlineLevel="0" collapsed="false">
      <c r="G36" s="30" t="s">
        <v>57</v>
      </c>
      <c r="H36" s="13" t="n">
        <v>8.3</v>
      </c>
      <c r="I36" s="13"/>
      <c r="J36" s="31" t="s">
        <v>58</v>
      </c>
    </row>
    <row r="37" customFormat="false" ht="30" hidden="false" customHeight="true" outlineLevel="0" collapsed="false">
      <c r="G37" s="30" t="s">
        <v>59</v>
      </c>
      <c r="H37" s="13" t="n">
        <f aca="false">H38-H39</f>
        <v>-415.9</v>
      </c>
      <c r="I37" s="13"/>
      <c r="J37" s="31" t="s">
        <v>60</v>
      </c>
    </row>
    <row r="38" customFormat="false" ht="30" hidden="false" customHeight="true" outlineLevel="0" collapsed="false">
      <c r="G38" s="32" t="s">
        <v>61</v>
      </c>
      <c r="H38" s="13" t="n">
        <v>79</v>
      </c>
      <c r="I38" s="13"/>
      <c r="J38" s="31" t="s">
        <v>62</v>
      </c>
    </row>
    <row r="39" customFormat="false" ht="30" hidden="false" customHeight="true" outlineLevel="0" collapsed="false">
      <c r="G39" s="32" t="s">
        <v>63</v>
      </c>
      <c r="H39" s="13" t="n">
        <f aca="false">H40+H41</f>
        <v>494.9</v>
      </c>
      <c r="I39" s="13"/>
      <c r="J39" s="31" t="s">
        <v>64</v>
      </c>
    </row>
    <row r="40" customFormat="false" ht="30" hidden="false" customHeight="true" outlineLevel="0" collapsed="false">
      <c r="G40" s="33" t="s">
        <v>65</v>
      </c>
      <c r="H40" s="13" t="n">
        <v>0</v>
      </c>
      <c r="I40" s="13"/>
      <c r="J40" s="25" t="s">
        <v>66</v>
      </c>
    </row>
    <row r="41" customFormat="false" ht="30" hidden="false" customHeight="true" outlineLevel="0" collapsed="false">
      <c r="G41" s="33" t="s">
        <v>67</v>
      </c>
      <c r="H41" s="13" t="n">
        <v>494.9</v>
      </c>
      <c r="I41" s="13"/>
      <c r="J41" s="25" t="s">
        <v>68</v>
      </c>
    </row>
    <row r="42" customFormat="false" ht="30" hidden="false" customHeight="true" outlineLevel="0" collapsed="false">
      <c r="G42" s="16" t="s">
        <v>69</v>
      </c>
      <c r="H42" s="13" t="n">
        <f aca="false">H43+H44</f>
        <v>-236.8</v>
      </c>
      <c r="I42" s="13"/>
      <c r="J42" s="15" t="s">
        <v>70</v>
      </c>
    </row>
    <row r="43" customFormat="false" ht="30" hidden="false" customHeight="true" outlineLevel="0" collapsed="false">
      <c r="G43" s="34" t="s">
        <v>71</v>
      </c>
      <c r="H43" s="13" t="n">
        <v>62.8</v>
      </c>
      <c r="I43" s="13"/>
      <c r="J43" s="19" t="s">
        <v>72</v>
      </c>
    </row>
    <row r="44" customFormat="false" ht="30" hidden="false" customHeight="true" outlineLevel="0" collapsed="false">
      <c r="G44" s="30" t="s">
        <v>73</v>
      </c>
      <c r="H44" s="13" t="n">
        <f aca="false">H45-H48</f>
        <v>-299.6</v>
      </c>
      <c r="I44" s="13"/>
      <c r="J44" s="19" t="s">
        <v>74</v>
      </c>
    </row>
    <row r="45" customFormat="false" ht="30" hidden="false" customHeight="true" outlineLevel="0" collapsed="false">
      <c r="G45" s="32" t="s">
        <v>75</v>
      </c>
      <c r="H45" s="13" t="n">
        <f aca="false">H46+H47</f>
        <v>181</v>
      </c>
      <c r="I45" s="13"/>
      <c r="J45" s="19" t="s">
        <v>76</v>
      </c>
    </row>
    <row r="46" customFormat="false" ht="30" hidden="false" customHeight="true" outlineLevel="0" collapsed="false">
      <c r="G46" s="35" t="s">
        <v>208</v>
      </c>
      <c r="H46" s="13" t="n">
        <v>174.6</v>
      </c>
      <c r="I46" s="13"/>
      <c r="J46" s="31" t="s">
        <v>78</v>
      </c>
    </row>
    <row r="47" customFormat="false" ht="30" hidden="false" customHeight="true" outlineLevel="0" collapsed="false">
      <c r="G47" s="36" t="s">
        <v>209</v>
      </c>
      <c r="H47" s="13" t="n">
        <v>6.4</v>
      </c>
      <c r="I47" s="13"/>
      <c r="J47" s="25" t="s">
        <v>80</v>
      </c>
    </row>
    <row r="48" customFormat="false" ht="30" hidden="false" customHeight="true" outlineLevel="0" collapsed="false">
      <c r="G48" s="32" t="s">
        <v>81</v>
      </c>
      <c r="H48" s="13" t="n">
        <f aca="false">H49+H50</f>
        <v>480.6</v>
      </c>
      <c r="I48" s="13"/>
      <c r="J48" s="19" t="s">
        <v>82</v>
      </c>
    </row>
    <row r="49" customFormat="false" ht="30" hidden="false" customHeight="true" outlineLevel="0" collapsed="false">
      <c r="G49" s="35" t="s">
        <v>83</v>
      </c>
      <c r="H49" s="13" t="n">
        <v>0</v>
      </c>
      <c r="I49" s="13"/>
      <c r="J49" s="31" t="s">
        <v>84</v>
      </c>
    </row>
    <row r="50" customFormat="false" ht="30" hidden="false" customHeight="true" outlineLevel="0" collapsed="false">
      <c r="G50" s="36" t="s">
        <v>210</v>
      </c>
      <c r="H50" s="38" t="n">
        <f aca="false">H51+H52</f>
        <v>480.6</v>
      </c>
      <c r="I50" s="13"/>
      <c r="J50" s="25" t="s">
        <v>86</v>
      </c>
    </row>
    <row r="51" customFormat="false" ht="30" hidden="false" customHeight="true" outlineLevel="0" collapsed="false">
      <c r="G51" s="28" t="s">
        <v>211</v>
      </c>
      <c r="H51" s="13" t="n">
        <v>475.6</v>
      </c>
      <c r="I51" s="13"/>
      <c r="J51" s="19" t="s">
        <v>88</v>
      </c>
    </row>
    <row r="52" customFormat="false" ht="30" hidden="false" customHeight="true" outlineLevel="0" collapsed="false">
      <c r="G52" s="98" t="s">
        <v>89</v>
      </c>
      <c r="H52" s="40" t="n">
        <v>5</v>
      </c>
      <c r="I52" s="40"/>
      <c r="J52" s="41" t="s">
        <v>90</v>
      </c>
    </row>
    <row r="53" customFormat="false" ht="30" hidden="false" customHeight="true" outlineLevel="0" collapsed="false">
      <c r="G53" s="93" t="s">
        <v>91</v>
      </c>
      <c r="H53" s="43"/>
      <c r="I53" s="43"/>
      <c r="J53" s="99" t="s">
        <v>92</v>
      </c>
    </row>
    <row r="54" customFormat="false" ht="30" hidden="false" customHeight="true" outlineLevel="0" collapsed="false">
      <c r="G54" s="100" t="s">
        <v>221</v>
      </c>
      <c r="H54" s="101"/>
      <c r="I54" s="102"/>
      <c r="J54" s="103" t="s">
        <v>222</v>
      </c>
    </row>
    <row r="55" customFormat="false" ht="30" hidden="false" customHeight="true" outlineLevel="0" collapsed="false">
      <c r="G55" s="104" t="s">
        <v>95</v>
      </c>
      <c r="H55" s="105"/>
      <c r="I55" s="105"/>
      <c r="J55" s="105" t="s">
        <v>96</v>
      </c>
    </row>
    <row r="56" customFormat="false" ht="18.75" hidden="false" customHeight="false" outlineLevel="0" collapsed="false">
      <c r="G56" s="117"/>
      <c r="H56" s="118"/>
      <c r="I56" s="117"/>
      <c r="J56" s="117"/>
    </row>
    <row r="57" customFormat="false" ht="18" hidden="false" customHeight="false" outlineLevel="0" collapsed="false">
      <c r="G57" s="119" t="s">
        <v>219</v>
      </c>
      <c r="H57" s="119"/>
      <c r="I57" s="119"/>
      <c r="J57" s="119"/>
    </row>
    <row r="58" customFormat="false" ht="18" hidden="false" customHeight="false" outlineLevel="0" collapsed="false">
      <c r="G58" s="119" t="s">
        <v>220</v>
      </c>
      <c r="H58" s="119"/>
      <c r="I58" s="119"/>
      <c r="J58" s="119"/>
    </row>
    <row r="59" customFormat="false" ht="19.5" hidden="false" customHeight="false" outlineLevel="0" collapsed="false">
      <c r="G59" s="120" t="s">
        <v>99</v>
      </c>
      <c r="H59" s="108"/>
      <c r="I59" s="117"/>
      <c r="J59" s="121" t="s">
        <v>207</v>
      </c>
    </row>
    <row r="60" customFormat="false" ht="30" hidden="false" customHeight="true" outlineLevel="0" collapsed="false">
      <c r="G60" s="122" t="s">
        <v>5</v>
      </c>
      <c r="H60" s="123" t="s">
        <v>214</v>
      </c>
      <c r="I60" s="123" t="s">
        <v>7</v>
      </c>
      <c r="J60" s="124" t="s">
        <v>100</v>
      </c>
    </row>
    <row r="61" customFormat="false" ht="30" hidden="false" customHeight="true" outlineLevel="0" collapsed="false">
      <c r="G61" s="125" t="s">
        <v>101</v>
      </c>
      <c r="H61" s="13" t="n">
        <f aca="false">H62-H63</f>
        <v>3.2</v>
      </c>
      <c r="I61" s="56"/>
      <c r="J61" s="126" t="s">
        <v>102</v>
      </c>
    </row>
    <row r="62" customFormat="false" ht="30" hidden="false" customHeight="true" outlineLevel="0" collapsed="false">
      <c r="G62" s="127" t="s">
        <v>103</v>
      </c>
      <c r="H62" s="13" t="n">
        <v>0</v>
      </c>
      <c r="I62" s="56"/>
      <c r="J62" s="128" t="s">
        <v>104</v>
      </c>
    </row>
    <row r="63" customFormat="false" ht="30" hidden="false" customHeight="true" outlineLevel="0" collapsed="false">
      <c r="G63" s="127" t="s">
        <v>105</v>
      </c>
      <c r="H63" s="129" t="n">
        <v>-3.2</v>
      </c>
      <c r="I63" s="56"/>
      <c r="J63" s="130" t="s">
        <v>106</v>
      </c>
    </row>
    <row r="64" customFormat="false" ht="30" hidden="false" customHeight="true" outlineLevel="0" collapsed="false">
      <c r="G64" s="131" t="s">
        <v>107</v>
      </c>
      <c r="H64" s="13" t="n">
        <f aca="false">H65+H68+H83+H99</f>
        <v>4683.8</v>
      </c>
      <c r="I64" s="56"/>
      <c r="J64" s="126" t="s">
        <v>108</v>
      </c>
    </row>
    <row r="65" customFormat="false" ht="30" hidden="false" customHeight="true" outlineLevel="0" collapsed="false">
      <c r="G65" s="132" t="s">
        <v>109</v>
      </c>
      <c r="H65" s="13" t="n">
        <f aca="false">H66-H67</f>
        <v>266.3</v>
      </c>
      <c r="I65" s="56"/>
      <c r="J65" s="126" t="s">
        <v>110</v>
      </c>
    </row>
    <row r="66" customFormat="false" ht="30" hidden="false" customHeight="true" outlineLevel="0" collapsed="false">
      <c r="G66" s="127" t="s">
        <v>111</v>
      </c>
      <c r="H66" s="13" t="n">
        <v>43.6</v>
      </c>
      <c r="I66" s="56"/>
      <c r="J66" s="133" t="s">
        <v>112</v>
      </c>
    </row>
    <row r="67" customFormat="false" ht="30" hidden="false" customHeight="true" outlineLevel="0" collapsed="false">
      <c r="G67" s="127" t="s">
        <v>113</v>
      </c>
      <c r="H67" s="64" t="n">
        <v>-222.7</v>
      </c>
      <c r="I67" s="56"/>
      <c r="J67" s="133" t="s">
        <v>114</v>
      </c>
    </row>
    <row r="68" customFormat="false" ht="30" hidden="false" customHeight="true" outlineLevel="0" collapsed="false">
      <c r="G68" s="132" t="s">
        <v>115</v>
      </c>
      <c r="H68" s="65" t="n">
        <f aca="false">H69-H76</f>
        <v>-1649.8</v>
      </c>
      <c r="I68" s="56"/>
      <c r="J68" s="126" t="s">
        <v>116</v>
      </c>
    </row>
    <row r="69" customFormat="false" ht="30" hidden="false" customHeight="true" outlineLevel="0" collapsed="false">
      <c r="G69" s="134" t="s">
        <v>117</v>
      </c>
      <c r="H69" s="65" t="n">
        <f aca="false">H70+H73</f>
        <v>-1650.8</v>
      </c>
      <c r="I69" s="56"/>
      <c r="J69" s="133" t="s">
        <v>118</v>
      </c>
    </row>
    <row r="70" customFormat="false" ht="30" hidden="false" customHeight="true" outlineLevel="0" collapsed="false">
      <c r="G70" s="135" t="s">
        <v>119</v>
      </c>
      <c r="H70" s="65" t="n">
        <f aca="false">H71-H72</f>
        <v>-1650.8</v>
      </c>
      <c r="I70" s="56"/>
      <c r="J70" s="133" t="s">
        <v>120</v>
      </c>
    </row>
    <row r="71" customFormat="false" ht="30" hidden="false" customHeight="true" outlineLevel="0" collapsed="false">
      <c r="G71" s="135" t="s">
        <v>121</v>
      </c>
      <c r="H71" s="65" t="n">
        <v>199.9</v>
      </c>
      <c r="I71" s="56"/>
      <c r="J71" s="133" t="s">
        <v>122</v>
      </c>
    </row>
    <row r="72" customFormat="false" ht="30" hidden="false" customHeight="true" outlineLevel="0" collapsed="false">
      <c r="G72" s="135" t="s">
        <v>123</v>
      </c>
      <c r="H72" s="65" t="n">
        <v>1850.7</v>
      </c>
      <c r="I72" s="56"/>
      <c r="J72" s="133" t="s">
        <v>124</v>
      </c>
    </row>
    <row r="73" customFormat="false" ht="30" hidden="false" customHeight="true" outlineLevel="0" collapsed="false">
      <c r="G73" s="135" t="s">
        <v>125</v>
      </c>
      <c r="H73" s="65" t="n">
        <f aca="false">H74-H75</f>
        <v>0</v>
      </c>
      <c r="I73" s="56"/>
      <c r="J73" s="133" t="s">
        <v>126</v>
      </c>
    </row>
    <row r="74" customFormat="false" ht="30" hidden="false" customHeight="true" outlineLevel="0" collapsed="false">
      <c r="G74" s="135" t="s">
        <v>127</v>
      </c>
      <c r="H74" s="65" t="n">
        <v>0</v>
      </c>
      <c r="I74" s="56"/>
      <c r="J74" s="133" t="s">
        <v>122</v>
      </c>
    </row>
    <row r="75" customFormat="false" ht="30" hidden="false" customHeight="true" outlineLevel="0" collapsed="false">
      <c r="G75" s="135" t="s">
        <v>128</v>
      </c>
      <c r="H75" s="65" t="n">
        <v>0</v>
      </c>
      <c r="I75" s="56"/>
      <c r="J75" s="133" t="s">
        <v>124</v>
      </c>
    </row>
    <row r="76" customFormat="false" ht="30" hidden="false" customHeight="true" outlineLevel="0" collapsed="false">
      <c r="G76" s="134" t="s">
        <v>129</v>
      </c>
      <c r="H76" s="65" t="n">
        <f aca="false">H77+H80</f>
        <v>-1</v>
      </c>
      <c r="I76" s="56"/>
      <c r="J76" s="130" t="s">
        <v>130</v>
      </c>
    </row>
    <row r="77" customFormat="false" ht="30" hidden="false" customHeight="true" outlineLevel="0" collapsed="false">
      <c r="G77" s="135" t="s">
        <v>131</v>
      </c>
      <c r="H77" s="65" t="n">
        <f aca="false">H78-H79</f>
        <v>0</v>
      </c>
      <c r="I77" s="56"/>
      <c r="J77" s="133" t="s">
        <v>120</v>
      </c>
    </row>
    <row r="78" customFormat="false" ht="30" hidden="false" customHeight="true" outlineLevel="0" collapsed="false">
      <c r="G78" s="135" t="s">
        <v>132</v>
      </c>
      <c r="H78" s="65" t="n">
        <v>0</v>
      </c>
      <c r="I78" s="56"/>
      <c r="J78" s="133" t="s">
        <v>122</v>
      </c>
    </row>
    <row r="79" customFormat="false" ht="30" hidden="false" customHeight="true" outlineLevel="0" collapsed="false">
      <c r="G79" s="135" t="s">
        <v>128</v>
      </c>
      <c r="H79" s="65" t="n">
        <v>0</v>
      </c>
      <c r="I79" s="56"/>
      <c r="J79" s="133" t="s">
        <v>124</v>
      </c>
    </row>
    <row r="80" customFormat="false" ht="30" hidden="false" customHeight="true" outlineLevel="0" collapsed="false">
      <c r="G80" s="135" t="s">
        <v>133</v>
      </c>
      <c r="H80" s="65" t="n">
        <f aca="false">H81-H82</f>
        <v>-1</v>
      </c>
      <c r="I80" s="56"/>
      <c r="J80" s="133" t="s">
        <v>126</v>
      </c>
    </row>
    <row r="81" customFormat="false" ht="30" hidden="false" customHeight="true" outlineLevel="0" collapsed="false">
      <c r="G81" s="135" t="s">
        <v>132</v>
      </c>
      <c r="H81" s="65" t="n">
        <v>0.3</v>
      </c>
      <c r="I81" s="56"/>
      <c r="J81" s="133" t="s">
        <v>134</v>
      </c>
    </row>
    <row r="82" customFormat="false" ht="30" hidden="false" customHeight="true" outlineLevel="0" collapsed="false">
      <c r="G82" s="135" t="s">
        <v>135</v>
      </c>
      <c r="H82" s="65" t="n">
        <v>1.3</v>
      </c>
      <c r="I82" s="56"/>
      <c r="J82" s="133" t="s">
        <v>136</v>
      </c>
    </row>
    <row r="83" customFormat="false" ht="30" hidden="false" customHeight="true" outlineLevel="0" collapsed="false">
      <c r="G83" s="132" t="s">
        <v>137</v>
      </c>
      <c r="H83" s="13" t="n">
        <f aca="false">H84+H95+H98</f>
        <v>3949.4</v>
      </c>
      <c r="I83" s="56"/>
      <c r="J83" s="126" t="s">
        <v>138</v>
      </c>
    </row>
    <row r="84" customFormat="false" ht="30" hidden="false" customHeight="true" outlineLevel="0" collapsed="false">
      <c r="G84" s="135" t="s">
        <v>139</v>
      </c>
      <c r="H84" s="13" t="n">
        <f aca="false">H85-H90</f>
        <v>3073.1</v>
      </c>
      <c r="I84" s="56"/>
      <c r="J84" s="128" t="s">
        <v>140</v>
      </c>
    </row>
    <row r="85" customFormat="false" ht="30" hidden="false" customHeight="true" outlineLevel="0" collapsed="false">
      <c r="G85" s="134" t="s">
        <v>141</v>
      </c>
      <c r="H85" s="13" t="n">
        <f aca="false">H86+H87+H88+H89</f>
        <v>1896.5</v>
      </c>
      <c r="I85" s="56"/>
      <c r="J85" s="133" t="s">
        <v>142</v>
      </c>
    </row>
    <row r="86" customFormat="false" ht="30" hidden="false" customHeight="true" outlineLevel="0" collapsed="false">
      <c r="G86" s="135" t="s">
        <v>143</v>
      </c>
      <c r="H86" s="13" t="n">
        <v>0</v>
      </c>
      <c r="I86" s="56"/>
      <c r="J86" s="133" t="s">
        <v>144</v>
      </c>
    </row>
    <row r="87" customFormat="false" ht="30" hidden="false" customHeight="true" outlineLevel="0" collapsed="false">
      <c r="G87" s="136" t="s">
        <v>145</v>
      </c>
      <c r="H87" s="111" t="n">
        <v>1023.4</v>
      </c>
      <c r="I87" s="56"/>
      <c r="J87" s="133" t="s">
        <v>146</v>
      </c>
    </row>
    <row r="88" customFormat="false" ht="30" hidden="false" customHeight="true" outlineLevel="0" collapsed="false">
      <c r="G88" s="135" t="s">
        <v>148</v>
      </c>
      <c r="H88" s="13" t="n">
        <v>873.1</v>
      </c>
      <c r="I88" s="56"/>
      <c r="J88" s="133" t="s">
        <v>149</v>
      </c>
    </row>
    <row r="89" customFormat="false" ht="30" hidden="false" customHeight="true" outlineLevel="0" collapsed="false">
      <c r="G89" s="135" t="s">
        <v>150</v>
      </c>
      <c r="H89" s="13" t="n">
        <v>0</v>
      </c>
      <c r="I89" s="56"/>
      <c r="J89" s="133" t="s">
        <v>151</v>
      </c>
    </row>
    <row r="90" customFormat="false" ht="30" hidden="false" customHeight="true" outlineLevel="0" collapsed="false">
      <c r="G90" s="134" t="s">
        <v>129</v>
      </c>
      <c r="H90" s="13" t="n">
        <f aca="false">H91+H92+H93+H94</f>
        <v>-1176.6</v>
      </c>
      <c r="I90" s="56"/>
      <c r="J90" s="130" t="s">
        <v>152</v>
      </c>
    </row>
    <row r="91" customFormat="false" ht="30" hidden="false" customHeight="true" outlineLevel="0" collapsed="false">
      <c r="G91" s="135" t="s">
        <v>153</v>
      </c>
      <c r="H91" s="13" t="n">
        <v>-1176.6</v>
      </c>
      <c r="I91" s="56"/>
      <c r="J91" s="133" t="s">
        <v>154</v>
      </c>
    </row>
    <row r="92" customFormat="false" ht="30" hidden="false" customHeight="true" outlineLevel="0" collapsed="false">
      <c r="G92" s="135" t="s">
        <v>155</v>
      </c>
      <c r="H92" s="13" t="n">
        <v>0</v>
      </c>
      <c r="I92" s="56"/>
      <c r="J92" s="133" t="s">
        <v>156</v>
      </c>
    </row>
    <row r="93" customFormat="false" ht="30" hidden="false" customHeight="true" outlineLevel="0" collapsed="false">
      <c r="G93" s="135" t="s">
        <v>157</v>
      </c>
      <c r="H93" s="13" t="n">
        <v>0</v>
      </c>
      <c r="I93" s="56"/>
      <c r="J93" s="133" t="s">
        <v>158</v>
      </c>
    </row>
    <row r="94" customFormat="false" ht="30" hidden="false" customHeight="true" outlineLevel="0" collapsed="false">
      <c r="G94" s="135" t="s">
        <v>148</v>
      </c>
      <c r="H94" s="13" t="n">
        <v>0</v>
      </c>
      <c r="I94" s="56"/>
      <c r="J94" s="133" t="s">
        <v>149</v>
      </c>
    </row>
    <row r="95" customFormat="false" ht="30" hidden="false" customHeight="true" outlineLevel="0" collapsed="false">
      <c r="G95" s="136" t="s">
        <v>159</v>
      </c>
      <c r="H95" s="13" t="n">
        <f aca="false">H96-H97</f>
        <v>712.5</v>
      </c>
      <c r="I95" s="56"/>
      <c r="J95" s="128" t="s">
        <v>223</v>
      </c>
    </row>
    <row r="96" customFormat="false" ht="30" hidden="false" customHeight="true" outlineLevel="0" collapsed="false">
      <c r="G96" s="134" t="s">
        <v>161</v>
      </c>
      <c r="H96" s="13" t="n">
        <v>731.5</v>
      </c>
      <c r="I96" s="56"/>
      <c r="J96" s="128" t="s">
        <v>162</v>
      </c>
    </row>
    <row r="97" customFormat="false" ht="30" hidden="false" customHeight="true" outlineLevel="0" collapsed="false">
      <c r="G97" s="134" t="s">
        <v>163</v>
      </c>
      <c r="H97" s="13" t="n">
        <v>19</v>
      </c>
      <c r="I97" s="56"/>
      <c r="J97" s="128" t="s">
        <v>164</v>
      </c>
    </row>
    <row r="98" customFormat="false" ht="30" hidden="false" customHeight="true" outlineLevel="0" collapsed="false">
      <c r="G98" s="132" t="s">
        <v>165</v>
      </c>
      <c r="H98" s="111" t="n">
        <v>163.8</v>
      </c>
      <c r="I98" s="56"/>
      <c r="J98" s="128" t="s">
        <v>166</v>
      </c>
    </row>
    <row r="99" customFormat="false" ht="30" hidden="false" customHeight="true" outlineLevel="0" collapsed="false">
      <c r="G99" s="132" t="s">
        <v>168</v>
      </c>
      <c r="H99" s="13" t="n">
        <f aca="false">H102</f>
        <v>2117.9</v>
      </c>
      <c r="I99" s="56"/>
      <c r="J99" s="126" t="s">
        <v>169</v>
      </c>
    </row>
    <row r="100" customFormat="false" ht="30" hidden="false" customHeight="true" outlineLevel="0" collapsed="false">
      <c r="G100" s="135" t="s">
        <v>170</v>
      </c>
      <c r="H100" s="13" t="n">
        <f aca="false">H101</f>
        <v>2117.9</v>
      </c>
      <c r="I100" s="56"/>
      <c r="J100" s="133" t="s">
        <v>171</v>
      </c>
    </row>
    <row r="101" customFormat="false" ht="30" hidden="false" customHeight="true" outlineLevel="0" collapsed="false">
      <c r="G101" s="135" t="s">
        <v>172</v>
      </c>
      <c r="H101" s="13" t="n">
        <f aca="false">H102</f>
        <v>2117.9</v>
      </c>
      <c r="I101" s="56"/>
      <c r="J101" s="133" t="s">
        <v>173</v>
      </c>
    </row>
    <row r="102" customFormat="false" ht="30" hidden="false" customHeight="true" outlineLevel="0" collapsed="false">
      <c r="G102" s="135" t="s">
        <v>174</v>
      </c>
      <c r="H102" s="13" t="n">
        <f aca="false">H103+H104+H105+H106</f>
        <v>2117.9</v>
      </c>
      <c r="I102" s="56"/>
      <c r="J102" s="133" t="s">
        <v>175</v>
      </c>
    </row>
    <row r="103" customFormat="false" ht="30" hidden="false" customHeight="true" outlineLevel="0" collapsed="false">
      <c r="G103" s="137" t="s">
        <v>176</v>
      </c>
      <c r="H103" s="82" t="n">
        <v>0</v>
      </c>
      <c r="I103" s="56"/>
      <c r="J103" s="138" t="s">
        <v>177</v>
      </c>
    </row>
    <row r="104" customFormat="false" ht="30" hidden="false" customHeight="true" outlineLevel="0" collapsed="false">
      <c r="G104" s="137" t="s">
        <v>178</v>
      </c>
      <c r="H104" s="82" t="n">
        <v>2232.9</v>
      </c>
      <c r="I104" s="56"/>
      <c r="J104" s="138" t="s">
        <v>179</v>
      </c>
    </row>
    <row r="105" customFormat="false" ht="30" hidden="false" customHeight="true" outlineLevel="0" collapsed="false">
      <c r="G105" s="137" t="s">
        <v>180</v>
      </c>
      <c r="H105" s="82" t="n">
        <v>0</v>
      </c>
      <c r="I105" s="56"/>
      <c r="J105" s="138" t="s">
        <v>181</v>
      </c>
    </row>
    <row r="106" customFormat="false" ht="30" hidden="false" customHeight="true" outlineLevel="0" collapsed="false">
      <c r="G106" s="137" t="s">
        <v>182</v>
      </c>
      <c r="H106" s="82" t="n">
        <f aca="false">H107+H110+H114</f>
        <v>-115</v>
      </c>
      <c r="I106" s="56"/>
      <c r="J106" s="138" t="s">
        <v>183</v>
      </c>
    </row>
    <row r="107" customFormat="false" ht="30" hidden="false" customHeight="true" outlineLevel="0" collapsed="false">
      <c r="G107" s="134" t="s">
        <v>184</v>
      </c>
      <c r="H107" s="13" t="n">
        <f aca="false">H108+H109</f>
        <v>1372.8</v>
      </c>
      <c r="I107" s="56"/>
      <c r="J107" s="133" t="s">
        <v>185</v>
      </c>
    </row>
    <row r="108" customFormat="false" ht="30" hidden="false" customHeight="true" outlineLevel="0" collapsed="false">
      <c r="G108" s="134" t="s">
        <v>186</v>
      </c>
      <c r="H108" s="13" t="n">
        <v>1374.6</v>
      </c>
      <c r="I108" s="56"/>
      <c r="J108" s="128" t="s">
        <v>187</v>
      </c>
    </row>
    <row r="109" customFormat="false" ht="30" hidden="false" customHeight="true" outlineLevel="0" collapsed="false">
      <c r="G109" s="134" t="s">
        <v>188</v>
      </c>
      <c r="H109" s="13" t="n">
        <v>-1.8</v>
      </c>
      <c r="I109" s="56"/>
      <c r="J109" s="128" t="s">
        <v>189</v>
      </c>
    </row>
    <row r="110" customFormat="false" ht="30" hidden="false" customHeight="true" outlineLevel="0" collapsed="false">
      <c r="G110" s="134" t="s">
        <v>190</v>
      </c>
      <c r="H110" s="13" t="n">
        <f aca="false">H111+H112+H113</f>
        <v>-1487.8</v>
      </c>
      <c r="I110" s="56"/>
      <c r="J110" s="133" t="s">
        <v>191</v>
      </c>
    </row>
    <row r="111" customFormat="false" ht="30" hidden="false" customHeight="true" outlineLevel="0" collapsed="false">
      <c r="G111" s="139" t="s">
        <v>224</v>
      </c>
      <c r="H111" s="13" t="n">
        <v>0</v>
      </c>
      <c r="I111" s="56"/>
      <c r="J111" s="128" t="s">
        <v>193</v>
      </c>
    </row>
    <row r="112" customFormat="false" ht="30" hidden="false" customHeight="true" outlineLevel="0" collapsed="false">
      <c r="G112" s="139" t="s">
        <v>225</v>
      </c>
      <c r="H112" s="13" t="n">
        <v>0</v>
      </c>
      <c r="I112" s="56"/>
      <c r="J112" s="128" t="s">
        <v>195</v>
      </c>
    </row>
    <row r="113" customFormat="false" ht="30" hidden="false" customHeight="true" outlineLevel="0" collapsed="false">
      <c r="G113" s="140" t="s">
        <v>226</v>
      </c>
      <c r="H113" s="13" t="n">
        <v>-1487.8</v>
      </c>
      <c r="I113" s="56"/>
      <c r="J113" s="130" t="s">
        <v>217</v>
      </c>
    </row>
    <row r="114" customFormat="false" ht="30" hidden="false" customHeight="true" outlineLevel="0" collapsed="false">
      <c r="G114" s="134" t="s">
        <v>198</v>
      </c>
      <c r="H114" s="13" t="n">
        <v>0</v>
      </c>
      <c r="I114" s="56"/>
      <c r="J114" s="133" t="s">
        <v>199</v>
      </c>
    </row>
    <row r="115" customFormat="false" ht="30" hidden="false" customHeight="true" outlineLevel="0" collapsed="false">
      <c r="G115" s="141" t="s">
        <v>200</v>
      </c>
      <c r="H115" s="40" t="n">
        <f aca="false">H64-(H11+H61)</f>
        <v>-90.0999999999976</v>
      </c>
      <c r="I115" s="142"/>
      <c r="J115" s="143" t="s">
        <v>201</v>
      </c>
    </row>
    <row r="116" customFormat="false" ht="48.75" hidden="false" customHeight="true" outlineLevel="0" collapsed="false">
      <c r="G116" s="93" t="s">
        <v>202</v>
      </c>
      <c r="H116" s="43"/>
      <c r="I116" s="43"/>
      <c r="J116" s="94" t="s">
        <v>203</v>
      </c>
    </row>
    <row r="119" customFormat="false" ht="15" hidden="false" customHeight="false" outlineLevel="0" collapsed="false">
      <c r="H119" s="20"/>
    </row>
  </sheetData>
  <mergeCells count="5">
    <mergeCell ref="G7:J7"/>
    <mergeCell ref="G8:J8"/>
    <mergeCell ref="H9:I9"/>
    <mergeCell ref="G57:J57"/>
    <mergeCell ref="G58:J5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/>
  <dc:description/>
  <dc:language>en-US</dc:language>
  <cp:lastModifiedBy/>
  <dcterms:modified xsi:type="dcterms:W3CDTF">2021-12-23T09:47:15Z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