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O7" i="1"/>
  <c r="O8" i="1" s="1"/>
  <c r="O9" i="1" s="1"/>
  <c r="O10" i="1" s="1"/>
  <c r="O11" i="1" s="1"/>
  <c r="O12" i="1" s="1"/>
  <c r="E7" i="1"/>
</calcChain>
</file>

<file path=xl/sharedStrings.xml><?xml version="1.0" encoding="utf-8"?>
<sst xmlns="http://schemas.openxmlformats.org/spreadsheetml/2006/main" count="79" uniqueCount="71">
  <si>
    <t xml:space="preserve">             Historical  Details of Bills Auction of CBI  for period 12/9/2018 up to14/5/2019 Term of  182&amp;364  days</t>
  </si>
  <si>
    <t>رقـــم</t>
  </si>
  <si>
    <t>تـاريــخ</t>
  </si>
  <si>
    <t>مبـلـغ</t>
  </si>
  <si>
    <t>مــدة</t>
  </si>
  <si>
    <t>عـــدد</t>
  </si>
  <si>
    <t>مجمـوع العطاءات</t>
  </si>
  <si>
    <t>مجموع مبالـغ</t>
  </si>
  <si>
    <t>نسبة</t>
  </si>
  <si>
    <t>مـدى</t>
  </si>
  <si>
    <t>سـعـر</t>
  </si>
  <si>
    <t xml:space="preserve">المبلغ </t>
  </si>
  <si>
    <t>المبلغ</t>
  </si>
  <si>
    <t>مجموع مبالغ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</si>
  <si>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</si>
  <si>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</si>
  <si>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</si>
  <si>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</si>
  <si>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</si>
  <si>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</si>
  <si>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</si>
  <si>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</si>
  <si>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</si>
  <si>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الخصم</t>
  </si>
  <si>
    <t>المدفوع</t>
  </si>
  <si>
    <t>المباع</t>
  </si>
  <si>
    <t>المزادات القائمة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</si>
  <si>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</si>
  <si>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</si>
  <si>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</si>
  <si>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</si>
  <si>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</si>
  <si>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</si>
  <si>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</si>
  <si>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</si>
  <si>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</si>
  <si>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</si>
  <si>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</si>
  <si>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</si>
  <si>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</si>
  <si>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Accumelated</t>
  </si>
  <si>
    <t>Auction</t>
  </si>
  <si>
    <t>security</t>
  </si>
  <si>
    <t>Date</t>
  </si>
  <si>
    <t>competitive</t>
  </si>
  <si>
    <t>Bidders</t>
  </si>
  <si>
    <t>Ratio</t>
  </si>
  <si>
    <t>yields</t>
  </si>
  <si>
    <t>yield</t>
  </si>
  <si>
    <t>Payment</t>
  </si>
  <si>
    <t>sold</t>
  </si>
  <si>
    <t xml:space="preserve">Amount for </t>
  </si>
  <si>
    <t>(in days)</t>
  </si>
  <si>
    <t>Bids</t>
  </si>
  <si>
    <t xml:space="preserve">Awarded </t>
  </si>
  <si>
    <t>Due</t>
  </si>
  <si>
    <t>all Auctions</t>
  </si>
  <si>
    <t>E101</t>
  </si>
  <si>
    <t>2.60%-2.90%</t>
  </si>
  <si>
    <t>D209</t>
  </si>
  <si>
    <t>2.10%-2.50%</t>
  </si>
  <si>
    <t>E102</t>
  </si>
  <si>
    <t>2.50%-2.90%</t>
  </si>
  <si>
    <t>D210</t>
  </si>
  <si>
    <t>2.50%-2.50%</t>
  </si>
  <si>
    <t>D211</t>
  </si>
  <si>
    <t>D212</t>
  </si>
  <si>
    <t>2.30%-2.60%</t>
  </si>
  <si>
    <t xml:space="preserve">عــدد المزايدين </t>
  </si>
  <si>
    <t>الفائزين</t>
  </si>
  <si>
    <t>العطاءات التنافسية الممنوحة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</si>
</sst>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\/mm\/yyyy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  <protection locked="0" hidden="1"/>
    </xf>
    <xf numFmtId="3" fontId="1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horizontal="center" vertical="center"/>
      <protection locked="0" hidden="1"/>
    </xf>
    <xf numFmtId="3" fontId="1" fillId="0" borderId="8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  <protection locked="0" hidden="1"/>
    </xf>
    <xf numFmtId="3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 applyProtection="1">
      <alignment horizontal="center" vertical="center"/>
      <protection locked="0" hidden="1"/>
    </xf>
    <xf numFmtId="3" fontId="1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zoomScale="60" zoomScaleNormal="60" workbookViewId="0">
      <selection activeCell="E12" sqref="E12"/>
    </sheetView>
  </sheetViews>
  <sheetFormatPr defaultRowHeight="15" x14ac:dyDescent="0.25"/>
  <cols>
    <col min="1" max="1" width="16" customWidth="1"/>
    <col min="2" max="2" width="22.85546875" customWidth="1"/>
    <col min="3" max="3" width="21.85546875" customWidth="1"/>
    <col min="4" max="4" width="17" customWidth="1"/>
    <col min="5" max="5" width="26.28515625" customWidth="1"/>
    <col min="6" max="6" width="21" customWidth="1"/>
    <col min="7" max="7" width="17.5703125" customWidth="1"/>
    <col min="8" max="8" width="21.85546875" customWidth="1"/>
    <col min="9" max="9" width="24" bestFit="1" customWidth="1"/>
    <col min="10" max="10" width="16.28515625" bestFit="1" customWidth="1"/>
    <col min="11" max="11" width="16.28515625" customWidth="1"/>
    <col min="12" max="12" width="16.7109375" customWidth="1"/>
    <col min="13" max="13" width="17.42578125" customWidth="1"/>
    <col min="14" max="14" width="19" customWidth="1"/>
    <col min="15" max="15" width="27.28515625" customWidth="1"/>
  </cols>
  <sheetData>
    <row r="1" spans="1:18" ht="37.5" customHeight="1" thickBot="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  <c r="Q1" s="1"/>
      <c r="R1" s="1"/>
    </row>
    <row r="2" spans="1:18" ht="23.25" x14ac:dyDescent="0.35">
      <c r="A2" s="29" t="s">
        <v>1</v>
      </c>
      <c r="B2" s="29" t="s">
        <v>2</v>
      </c>
      <c r="C2" s="29" t="s">
        <v>3</v>
      </c>
      <c r="D2" s="29" t="s">
        <v>4</v>
      </c>
      <c r="E2" s="30" t="s">
        <v>2</v>
      </c>
      <c r="F2" s="29" t="s">
        <v>5</v>
      </c>
      <c r="G2" s="29" t="s">
        <v>68</v>
      </c>
      <c r="H2" s="29" t="s">
        <v>6</v>
      </c>
      <c r="I2" s="29" t="s">
        <v>7</v>
      </c>
      <c r="J2" s="31" t="s">
        <v>8</v>
      </c>
      <c r="K2" s="29" t="s">
        <v>9</v>
      </c>
      <c r="L2" s="32" t="s">
        <v>10</v>
      </c>
      <c r="M2" s="32" t="s">
        <v>11</v>
      </c>
      <c r="N2" s="33" t="s">
        <v>12</v>
      </c>
      <c r="O2" s="34" t="s">
        <v>13</v>
      </c>
      <c r="P2" s="1"/>
      <c r="Q2" s="1"/>
      <c r="R2" s="1"/>
    </row>
    <row r="3" spans="1:18" ht="46.5" x14ac:dyDescent="0.35">
      <c r="A3" s="35" t="s">
        <v>14</v>
      </c>
      <c r="B3" s="36" t="s">
        <v>15</v>
      </c>
      <c r="C3" s="35" t="s">
        <v>16</v>
      </c>
      <c r="D3" s="35" t="s">
        <v>17</v>
      </c>
      <c r="E3" s="36" t="s">
        <v>18</v>
      </c>
      <c r="F3" s="35" t="s">
        <v>19</v>
      </c>
      <c r="G3" s="35" t="s">
        <v>69</v>
      </c>
      <c r="H3" s="35" t="s">
        <v>20</v>
      </c>
      <c r="I3" s="37" t="s">
        <v>70</v>
      </c>
      <c r="J3" s="38" t="s">
        <v>22</v>
      </c>
      <c r="K3" s="35" t="s">
        <v>21</v>
      </c>
      <c r="L3" s="39" t="s">
        <v>23</v>
      </c>
      <c r="M3" s="39" t="s">
        <v>24</v>
      </c>
      <c r="N3" s="40" t="s">
        <v>25</v>
      </c>
      <c r="O3" s="41" t="s">
        <v>26</v>
      </c>
      <c r="P3" s="1"/>
      <c r="Q3" s="1"/>
      <c r="R3" s="1"/>
    </row>
    <row r="4" spans="1:18" ht="23.25" x14ac:dyDescent="0.35">
      <c r="A4" s="35" t="s">
        <v>27</v>
      </c>
      <c r="B4" s="36" t="s">
        <v>28</v>
      </c>
      <c r="C4" s="35" t="s">
        <v>29</v>
      </c>
      <c r="D4" s="35" t="s">
        <v>30</v>
      </c>
      <c r="E4" s="36" t="s">
        <v>31</v>
      </c>
      <c r="F4" s="35" t="s">
        <v>32</v>
      </c>
      <c r="G4" s="35" t="s">
        <v>33</v>
      </c>
      <c r="H4" s="35" t="s">
        <v>34</v>
      </c>
      <c r="I4" s="35" t="s">
        <v>35</v>
      </c>
      <c r="J4" s="38" t="s">
        <v>36</v>
      </c>
      <c r="K4" s="35" t="s">
        <v>37</v>
      </c>
      <c r="L4" s="39" t="s">
        <v>38</v>
      </c>
      <c r="M4" s="39" t="s">
        <v>35</v>
      </c>
      <c r="N4" s="40" t="s">
        <v>39</v>
      </c>
      <c r="O4" s="41" t="s">
        <v>40</v>
      </c>
      <c r="P4" s="1"/>
      <c r="Q4" s="1"/>
      <c r="R4" s="1"/>
    </row>
    <row r="5" spans="1:18" ht="23.25" x14ac:dyDescent="0.35">
      <c r="A5" s="35" t="s">
        <v>41</v>
      </c>
      <c r="B5" s="36" t="s">
        <v>41</v>
      </c>
      <c r="C5" s="35" t="s">
        <v>39</v>
      </c>
      <c r="D5" s="35" t="s">
        <v>42</v>
      </c>
      <c r="E5" s="36" t="s">
        <v>43</v>
      </c>
      <c r="F5" s="35" t="s">
        <v>44</v>
      </c>
      <c r="G5" s="35" t="s">
        <v>45</v>
      </c>
      <c r="H5" s="35" t="s">
        <v>44</v>
      </c>
      <c r="I5" s="35" t="s">
        <v>44</v>
      </c>
      <c r="J5" s="38" t="s">
        <v>46</v>
      </c>
      <c r="K5" s="35" t="s">
        <v>47</v>
      </c>
      <c r="L5" s="39" t="s">
        <v>48</v>
      </c>
      <c r="M5" s="39" t="s">
        <v>49</v>
      </c>
      <c r="N5" s="40" t="s">
        <v>50</v>
      </c>
      <c r="O5" s="41" t="s">
        <v>51</v>
      </c>
      <c r="P5" s="1"/>
      <c r="Q5" s="1"/>
      <c r="R5" s="1"/>
    </row>
    <row r="6" spans="1:18" ht="23.25" x14ac:dyDescent="0.35">
      <c r="A6" s="35"/>
      <c r="B6" s="36"/>
      <c r="C6" s="35"/>
      <c r="D6" s="35" t="s">
        <v>52</v>
      </c>
      <c r="E6" s="36"/>
      <c r="F6" s="35" t="s">
        <v>45</v>
      </c>
      <c r="G6" s="35"/>
      <c r="H6" s="35" t="s">
        <v>53</v>
      </c>
      <c r="I6" s="35" t="s">
        <v>54</v>
      </c>
      <c r="J6" s="38"/>
      <c r="K6" s="35"/>
      <c r="L6" s="39"/>
      <c r="M6" s="39" t="s">
        <v>55</v>
      </c>
      <c r="N6" s="40"/>
      <c r="O6" s="42" t="s">
        <v>56</v>
      </c>
      <c r="P6" s="1"/>
      <c r="Q6" s="1"/>
      <c r="R6" s="1"/>
    </row>
    <row r="7" spans="1:18" ht="23.25" x14ac:dyDescent="0.35">
      <c r="A7" s="43" t="s">
        <v>57</v>
      </c>
      <c r="B7" s="3">
        <v>43382</v>
      </c>
      <c r="C7" s="4">
        <v>100000</v>
      </c>
      <c r="D7" s="2">
        <v>364</v>
      </c>
      <c r="E7" s="3">
        <f>B7+365</f>
        <v>43747</v>
      </c>
      <c r="F7" s="2">
        <v>3</v>
      </c>
      <c r="G7" s="2">
        <v>3</v>
      </c>
      <c r="H7" s="5">
        <v>55000</v>
      </c>
      <c r="I7" s="5">
        <v>55000</v>
      </c>
      <c r="J7" s="6">
        <v>0.55000000000000004</v>
      </c>
      <c r="K7" s="7" t="s">
        <v>58</v>
      </c>
      <c r="L7" s="7">
        <v>2.9000000000000001E-2</v>
      </c>
      <c r="M7" s="5">
        <v>53501</v>
      </c>
      <c r="N7" s="5">
        <v>55000</v>
      </c>
      <c r="O7" s="5">
        <f>N7</f>
        <v>55000</v>
      </c>
      <c r="P7" s="1"/>
      <c r="Q7" s="1"/>
      <c r="R7" s="1"/>
    </row>
    <row r="8" spans="1:18" ht="23.25" x14ac:dyDescent="0.35">
      <c r="A8" s="44" t="s">
        <v>59</v>
      </c>
      <c r="B8" s="9">
        <v>43417</v>
      </c>
      <c r="C8" s="10">
        <v>100000</v>
      </c>
      <c r="D8" s="8">
        <v>182</v>
      </c>
      <c r="E8" s="3">
        <f>B8+183</f>
        <v>43600</v>
      </c>
      <c r="F8" s="8">
        <v>4</v>
      </c>
      <c r="G8" s="8">
        <v>4</v>
      </c>
      <c r="H8" s="11">
        <v>80000</v>
      </c>
      <c r="I8" s="11">
        <v>80000</v>
      </c>
      <c r="J8" s="12">
        <v>0.8</v>
      </c>
      <c r="K8" s="8" t="s">
        <v>60</v>
      </c>
      <c r="L8" s="13">
        <v>2.5000000000000001E-2</v>
      </c>
      <c r="M8" s="11">
        <v>79040</v>
      </c>
      <c r="N8" s="11">
        <v>80000</v>
      </c>
      <c r="O8" s="11">
        <f t="shared" ref="O8:O12" si="0">O7+N8</f>
        <v>135000</v>
      </c>
      <c r="P8" s="1"/>
      <c r="Q8" s="1"/>
      <c r="R8" s="1"/>
    </row>
    <row r="9" spans="1:18" ht="23.25" x14ac:dyDescent="0.35">
      <c r="A9" s="43" t="s">
        <v>61</v>
      </c>
      <c r="B9" s="3">
        <v>43445</v>
      </c>
      <c r="C9" s="4">
        <v>100000</v>
      </c>
      <c r="D9" s="2">
        <v>364</v>
      </c>
      <c r="E9" s="3">
        <f>B9+365</f>
        <v>43810</v>
      </c>
      <c r="F9" s="2">
        <v>4</v>
      </c>
      <c r="G9" s="2">
        <v>4</v>
      </c>
      <c r="H9" s="5">
        <v>70000</v>
      </c>
      <c r="I9" s="5">
        <v>70000</v>
      </c>
      <c r="J9" s="6">
        <v>0.7</v>
      </c>
      <c r="K9" s="2" t="s">
        <v>62</v>
      </c>
      <c r="L9" s="7">
        <v>2.9000000000000001E-2</v>
      </c>
      <c r="M9" s="5">
        <v>68132</v>
      </c>
      <c r="N9" s="5">
        <v>70000</v>
      </c>
      <c r="O9" s="5">
        <f t="shared" si="0"/>
        <v>205000</v>
      </c>
      <c r="P9" s="1"/>
      <c r="Q9" s="1"/>
      <c r="R9" s="1"/>
    </row>
    <row r="10" spans="1:18" ht="23.25" x14ac:dyDescent="0.35">
      <c r="A10" s="45" t="s">
        <v>63</v>
      </c>
      <c r="B10" s="15">
        <v>43480</v>
      </c>
      <c r="C10" s="16">
        <v>100000</v>
      </c>
      <c r="D10" s="14">
        <v>182</v>
      </c>
      <c r="E10" s="3">
        <f>B10+183</f>
        <v>43663</v>
      </c>
      <c r="F10" s="14">
        <v>3</v>
      </c>
      <c r="G10" s="14">
        <v>3</v>
      </c>
      <c r="H10" s="17">
        <v>60000</v>
      </c>
      <c r="I10" s="17">
        <v>60000</v>
      </c>
      <c r="J10" s="18">
        <v>0.6</v>
      </c>
      <c r="K10" s="14" t="s">
        <v>64</v>
      </c>
      <c r="L10" s="19">
        <v>2.5000000000000001E-2</v>
      </c>
      <c r="M10" s="17">
        <v>60000</v>
      </c>
      <c r="N10" s="17">
        <v>60000</v>
      </c>
      <c r="O10" s="20">
        <f t="shared" si="0"/>
        <v>265000</v>
      </c>
      <c r="P10" s="1"/>
      <c r="Q10" s="1"/>
      <c r="R10" s="1"/>
    </row>
    <row r="11" spans="1:18" ht="23.25" x14ac:dyDescent="0.35">
      <c r="A11" s="43" t="s">
        <v>65</v>
      </c>
      <c r="B11" s="22">
        <v>43536</v>
      </c>
      <c r="C11" s="23">
        <v>100000</v>
      </c>
      <c r="D11" s="21">
        <v>182</v>
      </c>
      <c r="E11" s="3">
        <f>B11+183</f>
        <v>43719</v>
      </c>
      <c r="F11" s="21">
        <v>1</v>
      </c>
      <c r="G11" s="21">
        <v>1</v>
      </c>
      <c r="H11" s="24">
        <v>20000</v>
      </c>
      <c r="I11" s="24">
        <v>20000</v>
      </c>
      <c r="J11" s="25">
        <v>0.2</v>
      </c>
      <c r="K11" s="25" t="s">
        <v>64</v>
      </c>
      <c r="L11" s="26">
        <v>2.5000000000000001E-2</v>
      </c>
      <c r="M11" s="24">
        <v>98769</v>
      </c>
      <c r="N11" s="24">
        <v>20000</v>
      </c>
      <c r="O11" s="5">
        <f t="shared" si="0"/>
        <v>285000</v>
      </c>
      <c r="P11" s="1"/>
      <c r="Q11" s="1"/>
      <c r="R11" s="1"/>
    </row>
    <row r="12" spans="1:18" ht="23.25" x14ac:dyDescent="0.35">
      <c r="A12" s="43" t="s">
        <v>66</v>
      </c>
      <c r="B12" s="22">
        <v>43599</v>
      </c>
      <c r="C12" s="23">
        <v>100000</v>
      </c>
      <c r="D12" s="21">
        <v>182</v>
      </c>
      <c r="E12" s="3">
        <f>B12+183</f>
        <v>43782</v>
      </c>
      <c r="F12" s="21">
        <v>5</v>
      </c>
      <c r="G12" s="21">
        <v>5</v>
      </c>
      <c r="H12" s="24">
        <v>95000</v>
      </c>
      <c r="I12" s="24">
        <v>90000</v>
      </c>
      <c r="J12" s="25">
        <v>0.95</v>
      </c>
      <c r="K12" s="27" t="s">
        <v>67</v>
      </c>
      <c r="L12" s="26">
        <v>2.5000000000000001E-2</v>
      </c>
      <c r="M12" s="24">
        <v>88902</v>
      </c>
      <c r="N12" s="24">
        <v>90000</v>
      </c>
      <c r="O12" s="5">
        <f t="shared" si="0"/>
        <v>375000</v>
      </c>
      <c r="P12" s="1"/>
      <c r="Q12" s="1"/>
      <c r="R12" s="1"/>
    </row>
  </sheetData>
  <mergeCells count="1">
    <mergeCell ref="A1:O1"/>
  </mergeCells>
  <pageMargins left="0.7" right="0.7" top="0.75" bottom="0.75" header="0.3" footer="0.3"/>
  <pageSetup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2019-05-21T08:02:08Z</dcterms:modified>
</cp:coreProperties>
</file>